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สมรรถนะ66\"/>
    </mc:Choice>
  </mc:AlternateContent>
  <xr:revisionPtr revIDLastSave="0" documentId="13_ncr:1_{5910053A-2C51-4072-B43B-3ADEDBDB9F3E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2-1" sheetId="1" r:id="rId1"/>
    <sheet name="2-2" sheetId="2" r:id="rId2"/>
    <sheet name="2-3" sheetId="3" r:id="rId3"/>
    <sheet name="2-4" sheetId="4" r:id="rId4"/>
    <sheet name="2-5" sheetId="5" r:id="rId5"/>
    <sheet name="2-6" sheetId="6" r:id="rId6"/>
    <sheet name="2-7" sheetId="7" r:id="rId7"/>
    <sheet name="2-8" sheetId="8" r:id="rId8"/>
    <sheet name="2-9" sheetId="9" r:id="rId9"/>
    <sheet name="2-10" sheetId="11" r:id="rId10"/>
  </sheets>
  <calcPr calcId="191029"/>
</workbook>
</file>

<file path=xl/calcChain.xml><?xml version="1.0" encoding="utf-8"?>
<calcChain xmlns="http://schemas.openxmlformats.org/spreadsheetml/2006/main">
  <c r="E48" i="11" l="1"/>
  <c r="F48" i="11"/>
  <c r="G48" i="11"/>
  <c r="H48" i="11"/>
  <c r="E47" i="11"/>
  <c r="F47" i="11"/>
  <c r="G47" i="11"/>
  <c r="H47" i="11"/>
  <c r="E46" i="11"/>
  <c r="F46" i="11"/>
  <c r="G46" i="11"/>
  <c r="H46" i="11"/>
  <c r="E45" i="11"/>
  <c r="F45" i="11"/>
  <c r="G45" i="11"/>
  <c r="H45" i="11"/>
  <c r="D47" i="11"/>
  <c r="D48" i="11"/>
  <c r="D46" i="11"/>
  <c r="D45" i="11"/>
  <c r="E46" i="9"/>
  <c r="F46" i="9"/>
  <c r="G46" i="9"/>
  <c r="H46" i="9"/>
  <c r="E45" i="9"/>
  <c r="F45" i="9"/>
  <c r="G45" i="9"/>
  <c r="H45" i="9"/>
  <c r="E44" i="9"/>
  <c r="F44" i="9"/>
  <c r="G44" i="9"/>
  <c r="H44" i="9"/>
  <c r="E43" i="9"/>
  <c r="F43" i="9"/>
  <c r="G43" i="9"/>
  <c r="H43" i="9"/>
  <c r="D46" i="9"/>
  <c r="D45" i="9"/>
  <c r="D44" i="9"/>
  <c r="D43" i="9"/>
  <c r="K16" i="8"/>
  <c r="K17" i="8"/>
  <c r="K18" i="8"/>
  <c r="K19" i="8"/>
  <c r="J16" i="8"/>
  <c r="J17" i="8"/>
  <c r="J18" i="8"/>
  <c r="J19" i="8"/>
  <c r="I16" i="8"/>
  <c r="I17" i="8"/>
  <c r="I18" i="8"/>
  <c r="I19" i="8"/>
  <c r="E47" i="8"/>
  <c r="F47" i="8"/>
  <c r="G47" i="8"/>
  <c r="H47" i="8"/>
  <c r="D47" i="8"/>
  <c r="E46" i="8"/>
  <c r="F46" i="8"/>
  <c r="G46" i="8"/>
  <c r="H46" i="8"/>
  <c r="D46" i="8"/>
  <c r="E45" i="8"/>
  <c r="F45" i="8"/>
  <c r="G45" i="8"/>
  <c r="H45" i="8"/>
  <c r="D45" i="8"/>
  <c r="E44" i="8"/>
  <c r="F44" i="8"/>
  <c r="G44" i="8"/>
  <c r="H44" i="8"/>
  <c r="D44" i="8"/>
  <c r="K23" i="7"/>
  <c r="K24" i="7"/>
  <c r="J23" i="7"/>
  <c r="J24" i="7"/>
  <c r="K37" i="7"/>
  <c r="K38" i="7"/>
  <c r="K39" i="7"/>
  <c r="J37" i="7"/>
  <c r="J38" i="7"/>
  <c r="J39" i="7"/>
  <c r="I37" i="7"/>
  <c r="I38" i="7"/>
  <c r="I39" i="7"/>
  <c r="I23" i="7"/>
  <c r="I24" i="7"/>
  <c r="I25" i="7"/>
  <c r="I26" i="7"/>
  <c r="I27" i="7"/>
  <c r="I28" i="7"/>
  <c r="I29" i="7"/>
  <c r="I30" i="7"/>
  <c r="E43" i="7"/>
  <c r="F43" i="7"/>
  <c r="G43" i="7"/>
  <c r="H43" i="7"/>
  <c r="D43" i="7"/>
  <c r="E42" i="7"/>
  <c r="F42" i="7"/>
  <c r="G42" i="7"/>
  <c r="H42" i="7"/>
  <c r="D42" i="7"/>
  <c r="E41" i="7"/>
  <c r="F41" i="7"/>
  <c r="G41" i="7"/>
  <c r="H41" i="7"/>
  <c r="D41" i="7"/>
  <c r="E40" i="7"/>
  <c r="F40" i="7"/>
  <c r="G40" i="7"/>
  <c r="H40" i="7"/>
  <c r="D40" i="7"/>
  <c r="D45" i="6"/>
  <c r="D43" i="6"/>
  <c r="D44" i="6"/>
  <c r="D42" i="6"/>
  <c r="E45" i="6"/>
  <c r="F45" i="6"/>
  <c r="G45" i="6"/>
  <c r="H45" i="6"/>
  <c r="E44" i="6"/>
  <c r="F44" i="6"/>
  <c r="G44" i="6"/>
  <c r="H44" i="6"/>
  <c r="E43" i="6"/>
  <c r="F43" i="6"/>
  <c r="G43" i="6"/>
  <c r="H43" i="6"/>
  <c r="E42" i="6"/>
  <c r="F42" i="6"/>
  <c r="G42" i="6"/>
  <c r="H42" i="6"/>
  <c r="K23" i="6"/>
  <c r="K24" i="6"/>
  <c r="K25" i="6"/>
  <c r="K26" i="6"/>
  <c r="J23" i="6"/>
  <c r="J24" i="6"/>
  <c r="J25" i="6"/>
  <c r="J26" i="6"/>
  <c r="I23" i="6"/>
  <c r="I24" i="6"/>
  <c r="I25" i="6"/>
  <c r="I26" i="6"/>
  <c r="D46" i="5"/>
  <c r="E47" i="5"/>
  <c r="F47" i="5"/>
  <c r="G47" i="5"/>
  <c r="H47" i="5"/>
  <c r="E46" i="5"/>
  <c r="F46" i="5"/>
  <c r="G46" i="5"/>
  <c r="H46" i="5"/>
  <c r="E45" i="5"/>
  <c r="F45" i="5"/>
  <c r="G45" i="5"/>
  <c r="H45" i="5"/>
  <c r="E44" i="5"/>
  <c r="F44" i="5"/>
  <c r="G44" i="5"/>
  <c r="H44" i="5"/>
  <c r="D47" i="5"/>
  <c r="D45" i="5"/>
  <c r="D44" i="5"/>
  <c r="K40" i="4"/>
  <c r="K41" i="4"/>
  <c r="K42" i="4"/>
  <c r="J40" i="4"/>
  <c r="J41" i="4"/>
  <c r="J42" i="4"/>
  <c r="I40" i="4"/>
  <c r="I41" i="4"/>
  <c r="I42" i="4"/>
  <c r="K10" i="4"/>
  <c r="K11" i="4"/>
  <c r="K12" i="4"/>
  <c r="K13" i="4"/>
  <c r="J10" i="4"/>
  <c r="J11" i="4"/>
  <c r="J12" i="4"/>
  <c r="J13" i="4"/>
  <c r="J14" i="4"/>
  <c r="I10" i="4"/>
  <c r="I11" i="4"/>
  <c r="I12" i="4"/>
  <c r="I13" i="4"/>
  <c r="I14" i="4"/>
  <c r="E46" i="4"/>
  <c r="F46" i="4"/>
  <c r="G46" i="4"/>
  <c r="H46" i="4"/>
  <c r="D46" i="4"/>
  <c r="E45" i="4"/>
  <c r="F45" i="4"/>
  <c r="G45" i="4"/>
  <c r="H45" i="4"/>
  <c r="D45" i="4"/>
  <c r="E44" i="4"/>
  <c r="F44" i="4"/>
  <c r="G44" i="4"/>
  <c r="H44" i="4"/>
  <c r="D44" i="4"/>
  <c r="E43" i="4"/>
  <c r="F43" i="4"/>
  <c r="G43" i="4"/>
  <c r="H43" i="4"/>
  <c r="D43" i="4"/>
  <c r="K40" i="3"/>
  <c r="J40" i="3"/>
  <c r="I40" i="3"/>
  <c r="K22" i="3"/>
  <c r="K23" i="3"/>
  <c r="K24" i="3"/>
  <c r="K25" i="3"/>
  <c r="J22" i="3"/>
  <c r="J23" i="3"/>
  <c r="J24" i="3"/>
  <c r="J25" i="3"/>
  <c r="I22" i="3"/>
  <c r="I23" i="3"/>
  <c r="I24" i="3"/>
  <c r="I25" i="3"/>
  <c r="I26" i="3"/>
  <c r="D44" i="3"/>
  <c r="D43" i="3"/>
  <c r="D42" i="3"/>
  <c r="D41" i="3"/>
  <c r="E44" i="3"/>
  <c r="F44" i="3"/>
  <c r="G44" i="3"/>
  <c r="H44" i="3"/>
  <c r="E43" i="3"/>
  <c r="F43" i="3"/>
  <c r="G43" i="3"/>
  <c r="H43" i="3"/>
  <c r="E42" i="3"/>
  <c r="F42" i="3"/>
  <c r="G42" i="3"/>
  <c r="H42" i="3"/>
  <c r="E41" i="3"/>
  <c r="F41" i="3"/>
  <c r="G41" i="3"/>
  <c r="H41" i="3"/>
  <c r="D42" i="2"/>
  <c r="D43" i="2"/>
  <c r="D44" i="2"/>
  <c r="D45" i="2"/>
  <c r="E45" i="2"/>
  <c r="F45" i="2"/>
  <c r="G45" i="2"/>
  <c r="H45" i="2"/>
  <c r="E44" i="2"/>
  <c r="F44" i="2"/>
  <c r="G44" i="2"/>
  <c r="H44" i="2"/>
  <c r="E43" i="2"/>
  <c r="F43" i="2"/>
  <c r="G43" i="2"/>
  <c r="H43" i="2"/>
  <c r="E42" i="2"/>
  <c r="F42" i="2"/>
  <c r="G42" i="2"/>
  <c r="H42" i="2"/>
  <c r="E42" i="1"/>
  <c r="F42" i="1"/>
  <c r="G42" i="1"/>
  <c r="H42" i="1"/>
  <c r="E41" i="1"/>
  <c r="F41" i="1"/>
  <c r="G41" i="1"/>
  <c r="H41" i="1"/>
  <c r="E40" i="1"/>
  <c r="F40" i="1"/>
  <c r="G40" i="1"/>
  <c r="H40" i="1"/>
  <c r="D40" i="1"/>
  <c r="E39" i="1"/>
  <c r="F39" i="1"/>
  <c r="G39" i="1"/>
  <c r="H39" i="1"/>
  <c r="D39" i="1"/>
  <c r="K35" i="1"/>
  <c r="K36" i="1"/>
  <c r="K37" i="1"/>
  <c r="J35" i="1"/>
  <c r="J36" i="1"/>
  <c r="J37" i="1"/>
  <c r="J38" i="1"/>
  <c r="I35" i="1"/>
  <c r="I36" i="1"/>
  <c r="I37" i="1"/>
  <c r="I38" i="1"/>
  <c r="J40" i="11"/>
  <c r="K40" i="11" s="1"/>
  <c r="I40" i="11"/>
  <c r="I41" i="11"/>
  <c r="J41" i="11" s="1"/>
  <c r="K41" i="11" s="1"/>
  <c r="I42" i="11"/>
  <c r="J42" i="11" s="1"/>
  <c r="K42" i="11" s="1"/>
  <c r="I43" i="11"/>
  <c r="J43" i="11" s="1"/>
  <c r="K43" i="11" s="1"/>
  <c r="I44" i="11"/>
  <c r="J44" i="11" s="1"/>
  <c r="K44" i="11" s="1"/>
  <c r="I41" i="9"/>
  <c r="J41" i="9" s="1"/>
  <c r="K41" i="9" s="1"/>
  <c r="I42" i="9"/>
  <c r="J42" i="9" s="1"/>
  <c r="K42" i="9" s="1"/>
  <c r="I40" i="6"/>
  <c r="J40" i="6" s="1"/>
  <c r="K40" i="6" s="1"/>
  <c r="I41" i="6"/>
  <c r="J41" i="6" s="1"/>
  <c r="K41" i="6" s="1"/>
  <c r="I39" i="11"/>
  <c r="J39" i="11" s="1"/>
  <c r="K39" i="11" s="1"/>
  <c r="I38" i="11"/>
  <c r="J38" i="11" s="1"/>
  <c r="K38" i="11" s="1"/>
  <c r="I37" i="11"/>
  <c r="J37" i="11" s="1"/>
  <c r="K37" i="11" s="1"/>
  <c r="I36" i="11"/>
  <c r="J36" i="11" s="1"/>
  <c r="K36" i="11" s="1"/>
  <c r="I35" i="11"/>
  <c r="J35" i="11" s="1"/>
  <c r="K35" i="11" s="1"/>
  <c r="I34" i="11"/>
  <c r="J34" i="11" s="1"/>
  <c r="K34" i="11" s="1"/>
  <c r="I33" i="11"/>
  <c r="J33" i="11" s="1"/>
  <c r="K33" i="11" s="1"/>
  <c r="I32" i="11"/>
  <c r="J32" i="11" s="1"/>
  <c r="K32" i="11" s="1"/>
  <c r="I31" i="11"/>
  <c r="J31" i="11" s="1"/>
  <c r="K31" i="11" s="1"/>
  <c r="I30" i="11"/>
  <c r="J30" i="11" s="1"/>
  <c r="K30" i="11" s="1"/>
  <c r="I29" i="11"/>
  <c r="J29" i="11" s="1"/>
  <c r="K29" i="11" s="1"/>
  <c r="I28" i="11"/>
  <c r="J28" i="11" s="1"/>
  <c r="K28" i="11" s="1"/>
  <c r="I27" i="11"/>
  <c r="J27" i="11" s="1"/>
  <c r="K27" i="11" s="1"/>
  <c r="I26" i="11"/>
  <c r="J26" i="11" s="1"/>
  <c r="K26" i="11" s="1"/>
  <c r="I25" i="11"/>
  <c r="J25" i="11" s="1"/>
  <c r="K25" i="11" s="1"/>
  <c r="I24" i="11"/>
  <c r="J24" i="11" s="1"/>
  <c r="K24" i="11" s="1"/>
  <c r="I23" i="11"/>
  <c r="J23" i="11" s="1"/>
  <c r="K23" i="11" s="1"/>
  <c r="I22" i="11"/>
  <c r="J22" i="11" s="1"/>
  <c r="K22" i="11" s="1"/>
  <c r="I21" i="11"/>
  <c r="J21" i="11" s="1"/>
  <c r="K21" i="11" s="1"/>
  <c r="I20" i="11"/>
  <c r="J20" i="11" s="1"/>
  <c r="K20" i="11" s="1"/>
  <c r="I19" i="11"/>
  <c r="J19" i="11" s="1"/>
  <c r="K19" i="11" s="1"/>
  <c r="I18" i="11"/>
  <c r="J18" i="11" s="1"/>
  <c r="K18" i="11" s="1"/>
  <c r="I17" i="11"/>
  <c r="J17" i="11" s="1"/>
  <c r="K17" i="11" s="1"/>
  <c r="I16" i="11"/>
  <c r="J16" i="11" s="1"/>
  <c r="K16" i="11" s="1"/>
  <c r="I15" i="11"/>
  <c r="J15" i="11" s="1"/>
  <c r="K15" i="11" s="1"/>
  <c r="I14" i="11"/>
  <c r="J14" i="11" s="1"/>
  <c r="K14" i="11" s="1"/>
  <c r="I13" i="11"/>
  <c r="J13" i="11" s="1"/>
  <c r="K13" i="11" s="1"/>
  <c r="J12" i="11"/>
  <c r="K12" i="11" s="1"/>
  <c r="I12" i="11"/>
  <c r="I11" i="11"/>
  <c r="J11" i="11" s="1"/>
  <c r="K11" i="11" s="1"/>
  <c r="I10" i="11"/>
  <c r="J10" i="11" s="1"/>
  <c r="K10" i="11" s="1"/>
  <c r="I9" i="11"/>
  <c r="J9" i="11" s="1"/>
  <c r="K9" i="11" s="1"/>
  <c r="I8" i="11"/>
  <c r="J8" i="11" s="1"/>
  <c r="K8" i="11" s="1"/>
  <c r="I7" i="11"/>
  <c r="J7" i="11" s="1"/>
  <c r="K7" i="11" s="1"/>
  <c r="I20" i="8"/>
  <c r="J20" i="8" s="1"/>
  <c r="K20" i="8" s="1"/>
  <c r="I25" i="5"/>
  <c r="J25" i="5" s="1"/>
  <c r="K25" i="5" s="1"/>
  <c r="I26" i="5"/>
  <c r="J26" i="5" s="1"/>
  <c r="K26" i="5" s="1"/>
  <c r="I39" i="3"/>
  <c r="J39" i="3" s="1"/>
  <c r="K39" i="3" s="1"/>
  <c r="I41" i="2"/>
  <c r="J41" i="2" s="1"/>
  <c r="K41" i="2" s="1"/>
  <c r="I25" i="2"/>
  <c r="J25" i="2" s="1"/>
  <c r="K25" i="2" s="1"/>
  <c r="I38" i="8" l="1"/>
  <c r="I39" i="8"/>
  <c r="I40" i="8"/>
  <c r="J40" i="8" s="1"/>
  <c r="K40" i="8" s="1"/>
  <c r="I41" i="8"/>
  <c r="J41" i="8" s="1"/>
  <c r="K41" i="8" s="1"/>
  <c r="I42" i="8"/>
  <c r="J42" i="8" s="1"/>
  <c r="K42" i="8" s="1"/>
  <c r="I43" i="8"/>
  <c r="J43" i="8" s="1"/>
  <c r="K43" i="8" s="1"/>
  <c r="J38" i="8"/>
  <c r="K38" i="8" s="1"/>
  <c r="J39" i="8"/>
  <c r="K39" i="8" s="1"/>
  <c r="J23" i="5"/>
  <c r="K23" i="5" s="1"/>
  <c r="I7" i="5"/>
  <c r="I8" i="5"/>
  <c r="I9" i="5"/>
  <c r="I10" i="5"/>
  <c r="I11" i="5"/>
  <c r="I12" i="5"/>
  <c r="I13" i="5"/>
  <c r="I14" i="5"/>
  <c r="I15" i="5"/>
  <c r="J15" i="5" s="1"/>
  <c r="K15" i="5" s="1"/>
  <c r="I16" i="5"/>
  <c r="J16" i="5" s="1"/>
  <c r="K16" i="5" s="1"/>
  <c r="I17" i="5"/>
  <c r="J17" i="5" s="1"/>
  <c r="K17" i="5" s="1"/>
  <c r="I18" i="5"/>
  <c r="J18" i="5" s="1"/>
  <c r="K18" i="5" s="1"/>
  <c r="I19" i="5"/>
  <c r="J19" i="5" s="1"/>
  <c r="K19" i="5" s="1"/>
  <c r="I20" i="5"/>
  <c r="J20" i="5" s="1"/>
  <c r="K20" i="5" s="1"/>
  <c r="I21" i="5"/>
  <c r="J21" i="5" s="1"/>
  <c r="K21" i="5" s="1"/>
  <c r="I22" i="5"/>
  <c r="J22" i="5" s="1"/>
  <c r="K22" i="5" s="1"/>
  <c r="I23" i="5"/>
  <c r="I24" i="5"/>
  <c r="J24" i="5" s="1"/>
  <c r="K24" i="5" s="1"/>
  <c r="I27" i="5"/>
  <c r="J27" i="5" s="1"/>
  <c r="K27" i="5" s="1"/>
  <c r="I28" i="5"/>
  <c r="J28" i="5" s="1"/>
  <c r="K28" i="5" s="1"/>
  <c r="I29" i="5"/>
  <c r="J29" i="5" s="1"/>
  <c r="K29" i="5" s="1"/>
  <c r="I30" i="5"/>
  <c r="J30" i="5" s="1"/>
  <c r="K30" i="5" s="1"/>
  <c r="I31" i="5"/>
  <c r="J31" i="5" s="1"/>
  <c r="K31" i="5" s="1"/>
  <c r="I32" i="5"/>
  <c r="J32" i="5" s="1"/>
  <c r="K32" i="5" s="1"/>
  <c r="I33" i="5"/>
  <c r="J33" i="5" s="1"/>
  <c r="K33" i="5" s="1"/>
  <c r="I34" i="5"/>
  <c r="J34" i="5" s="1"/>
  <c r="K34" i="5" s="1"/>
  <c r="I35" i="5"/>
  <c r="J35" i="5" s="1"/>
  <c r="K35" i="5" s="1"/>
  <c r="I36" i="5"/>
  <c r="J36" i="5" s="1"/>
  <c r="K36" i="5" s="1"/>
  <c r="I37" i="5"/>
  <c r="J37" i="5" s="1"/>
  <c r="K37" i="5" s="1"/>
  <c r="I40" i="5"/>
  <c r="J40" i="5" s="1"/>
  <c r="K40" i="5" s="1"/>
  <c r="I41" i="5"/>
  <c r="J41" i="5" s="1"/>
  <c r="K41" i="5" s="1"/>
  <c r="I42" i="5"/>
  <c r="J42" i="5" s="1"/>
  <c r="K42" i="5" s="1"/>
  <c r="I43" i="5"/>
  <c r="J43" i="5" s="1"/>
  <c r="K43" i="5" s="1"/>
  <c r="D42" i="1"/>
  <c r="D41" i="1"/>
  <c r="I39" i="4" l="1"/>
  <c r="J39" i="4" s="1"/>
  <c r="K39" i="4" s="1"/>
  <c r="I37" i="3"/>
  <c r="J37" i="3" s="1"/>
  <c r="K37" i="3" s="1"/>
  <c r="I38" i="3"/>
  <c r="J38" i="3" s="1"/>
  <c r="K38" i="3" s="1"/>
  <c r="I39" i="2"/>
  <c r="J39" i="2" s="1"/>
  <c r="K39" i="2" s="1"/>
  <c r="I40" i="2"/>
  <c r="J40" i="2" s="1"/>
  <c r="K40" i="2" s="1"/>
  <c r="I22" i="2"/>
  <c r="J22" i="2" s="1"/>
  <c r="K22" i="2" s="1"/>
  <c r="I23" i="2"/>
  <c r="J23" i="2" s="1"/>
  <c r="K23" i="2" s="1"/>
  <c r="I24" i="2"/>
  <c r="J24" i="2" s="1"/>
  <c r="K24" i="2" s="1"/>
  <c r="I26" i="2"/>
  <c r="I11" i="1"/>
  <c r="J11" i="1" s="1"/>
  <c r="K11" i="1" s="1"/>
  <c r="K38" i="1" l="1"/>
  <c r="I37" i="6" l="1"/>
  <c r="J37" i="6" s="1"/>
  <c r="K37" i="6" s="1"/>
  <c r="I38" i="6"/>
  <c r="J38" i="6" s="1"/>
  <c r="K38" i="6" s="1"/>
  <c r="I39" i="6"/>
  <c r="J39" i="6" s="1"/>
  <c r="K39" i="6" s="1"/>
  <c r="I7" i="1" l="1"/>
  <c r="J7" i="1" s="1"/>
  <c r="K7" i="1" s="1"/>
  <c r="I8" i="9" l="1"/>
  <c r="J8" i="9" s="1"/>
  <c r="K8" i="9" s="1"/>
  <c r="I9" i="9"/>
  <c r="J9" i="9" s="1"/>
  <c r="K9" i="9" s="1"/>
  <c r="I10" i="9"/>
  <c r="J10" i="9" s="1"/>
  <c r="K10" i="9" s="1"/>
  <c r="I11" i="9"/>
  <c r="J11" i="9" s="1"/>
  <c r="K11" i="9" s="1"/>
  <c r="I12" i="9"/>
  <c r="J12" i="9" s="1"/>
  <c r="K12" i="9" s="1"/>
  <c r="I13" i="9"/>
  <c r="J13" i="9" s="1"/>
  <c r="K13" i="9" s="1"/>
  <c r="I14" i="9"/>
  <c r="J14" i="9" s="1"/>
  <c r="K14" i="9" s="1"/>
  <c r="I15" i="9"/>
  <c r="J15" i="9" s="1"/>
  <c r="K15" i="9" s="1"/>
  <c r="I16" i="9"/>
  <c r="J16" i="9" s="1"/>
  <c r="K16" i="9" s="1"/>
  <c r="I17" i="9"/>
  <c r="J17" i="9" s="1"/>
  <c r="K17" i="9" s="1"/>
  <c r="I18" i="9"/>
  <c r="J18" i="9" s="1"/>
  <c r="K18" i="9" s="1"/>
  <c r="I19" i="9"/>
  <c r="J19" i="9" s="1"/>
  <c r="K19" i="9" s="1"/>
  <c r="I20" i="9"/>
  <c r="J20" i="9" s="1"/>
  <c r="K20" i="9" s="1"/>
  <c r="I21" i="9"/>
  <c r="J21" i="9" s="1"/>
  <c r="K21" i="9" s="1"/>
  <c r="I22" i="9"/>
  <c r="J22" i="9" s="1"/>
  <c r="K22" i="9" s="1"/>
  <c r="I23" i="9"/>
  <c r="J23" i="9" s="1"/>
  <c r="K23" i="9" s="1"/>
  <c r="I24" i="9"/>
  <c r="J24" i="9" s="1"/>
  <c r="K24" i="9" s="1"/>
  <c r="I25" i="9"/>
  <c r="J25" i="9" s="1"/>
  <c r="K25" i="9" s="1"/>
  <c r="I26" i="9"/>
  <c r="J26" i="9" s="1"/>
  <c r="K26" i="9" s="1"/>
  <c r="I27" i="9"/>
  <c r="J27" i="9" s="1"/>
  <c r="K27" i="9" s="1"/>
  <c r="I28" i="9"/>
  <c r="J28" i="9" s="1"/>
  <c r="K28" i="9" s="1"/>
  <c r="I29" i="9"/>
  <c r="J29" i="9" s="1"/>
  <c r="K29" i="9" s="1"/>
  <c r="I30" i="9"/>
  <c r="J30" i="9" s="1"/>
  <c r="K30" i="9" s="1"/>
  <c r="I31" i="9"/>
  <c r="J31" i="9" s="1"/>
  <c r="K31" i="9" s="1"/>
  <c r="I32" i="9"/>
  <c r="J32" i="9" s="1"/>
  <c r="K32" i="9" s="1"/>
  <c r="I33" i="9"/>
  <c r="J33" i="9" s="1"/>
  <c r="K33" i="9" s="1"/>
  <c r="I34" i="9"/>
  <c r="J34" i="9" s="1"/>
  <c r="K34" i="9" s="1"/>
  <c r="I35" i="9"/>
  <c r="J35" i="9" s="1"/>
  <c r="K35" i="9" s="1"/>
  <c r="I36" i="9"/>
  <c r="J36" i="9" s="1"/>
  <c r="K36" i="9" s="1"/>
  <c r="I37" i="9"/>
  <c r="J37" i="9" s="1"/>
  <c r="K37" i="9" s="1"/>
  <c r="I38" i="9"/>
  <c r="J38" i="9" s="1"/>
  <c r="K38" i="9" s="1"/>
  <c r="I39" i="9"/>
  <c r="J39" i="9" s="1"/>
  <c r="K39" i="9" s="1"/>
  <c r="I40" i="9"/>
  <c r="J40" i="9" s="1"/>
  <c r="K40" i="9" s="1"/>
  <c r="I7" i="9"/>
  <c r="J7" i="9" s="1"/>
  <c r="K7" i="9" s="1"/>
  <c r="I7" i="8"/>
  <c r="J7" i="8" s="1"/>
  <c r="K7" i="8" s="1"/>
  <c r="I8" i="8"/>
  <c r="J8" i="8" s="1"/>
  <c r="K8" i="8" s="1"/>
  <c r="I9" i="8"/>
  <c r="J9" i="8" s="1"/>
  <c r="K9" i="8" s="1"/>
  <c r="I10" i="8"/>
  <c r="J10" i="8" s="1"/>
  <c r="K10" i="8" s="1"/>
  <c r="I11" i="8"/>
  <c r="J11" i="8" s="1"/>
  <c r="K11" i="8" s="1"/>
  <c r="I12" i="8"/>
  <c r="J12" i="8" s="1"/>
  <c r="K12" i="8" s="1"/>
  <c r="I13" i="8"/>
  <c r="J13" i="8" s="1"/>
  <c r="K13" i="8" s="1"/>
  <c r="I14" i="8"/>
  <c r="J14" i="8" s="1"/>
  <c r="K14" i="8" s="1"/>
  <c r="I15" i="8"/>
  <c r="J15" i="8" s="1"/>
  <c r="K15" i="8" s="1"/>
  <c r="I21" i="8"/>
  <c r="J21" i="8" s="1"/>
  <c r="K21" i="8" s="1"/>
  <c r="I22" i="8"/>
  <c r="J22" i="8" s="1"/>
  <c r="K22" i="8" s="1"/>
  <c r="I23" i="8"/>
  <c r="J23" i="8" s="1"/>
  <c r="K23" i="8" s="1"/>
  <c r="I24" i="8"/>
  <c r="J24" i="8" s="1"/>
  <c r="K24" i="8" s="1"/>
  <c r="I25" i="8"/>
  <c r="J25" i="8" s="1"/>
  <c r="K25" i="8" s="1"/>
  <c r="I26" i="8"/>
  <c r="J26" i="8" s="1"/>
  <c r="K26" i="8" s="1"/>
  <c r="I27" i="8"/>
  <c r="J27" i="8" s="1"/>
  <c r="K27" i="8" s="1"/>
  <c r="I28" i="8"/>
  <c r="J28" i="8" s="1"/>
  <c r="K28" i="8" s="1"/>
  <c r="I29" i="8"/>
  <c r="J29" i="8" s="1"/>
  <c r="K29" i="8" s="1"/>
  <c r="I30" i="8"/>
  <c r="J30" i="8" s="1"/>
  <c r="K30" i="8" s="1"/>
  <c r="I31" i="8"/>
  <c r="J31" i="8" s="1"/>
  <c r="K31" i="8" s="1"/>
  <c r="I32" i="8"/>
  <c r="J32" i="8" s="1"/>
  <c r="K32" i="8" s="1"/>
  <c r="I33" i="8"/>
  <c r="J33" i="8" s="1"/>
  <c r="K33" i="8" s="1"/>
  <c r="I34" i="8"/>
  <c r="J34" i="8" s="1"/>
  <c r="K34" i="8" s="1"/>
  <c r="I35" i="8"/>
  <c r="J35" i="8" s="1"/>
  <c r="K35" i="8" s="1"/>
  <c r="I36" i="8"/>
  <c r="J36" i="8" s="1"/>
  <c r="K36" i="8" s="1"/>
  <c r="I37" i="8"/>
  <c r="J37" i="8" s="1"/>
  <c r="K37" i="8" s="1"/>
  <c r="I7" i="7"/>
  <c r="J7" i="7" s="1"/>
  <c r="K7" i="7" s="1"/>
  <c r="I8" i="7"/>
  <c r="J8" i="7" s="1"/>
  <c r="K8" i="7" s="1"/>
  <c r="I9" i="7"/>
  <c r="J9" i="7" s="1"/>
  <c r="K9" i="7" s="1"/>
  <c r="I10" i="7"/>
  <c r="J10" i="7" s="1"/>
  <c r="K10" i="7" s="1"/>
  <c r="I11" i="7"/>
  <c r="J11" i="7" s="1"/>
  <c r="K11" i="7" s="1"/>
  <c r="I12" i="7"/>
  <c r="J12" i="7" s="1"/>
  <c r="K12" i="7" s="1"/>
  <c r="I13" i="7"/>
  <c r="J13" i="7" s="1"/>
  <c r="K13" i="7" s="1"/>
  <c r="I14" i="7"/>
  <c r="J14" i="7" s="1"/>
  <c r="K14" i="7" s="1"/>
  <c r="I15" i="7"/>
  <c r="J15" i="7" s="1"/>
  <c r="K15" i="7" s="1"/>
  <c r="I16" i="7"/>
  <c r="J16" i="7" s="1"/>
  <c r="K16" i="7" s="1"/>
  <c r="I17" i="7"/>
  <c r="J17" i="7" s="1"/>
  <c r="K17" i="7" s="1"/>
  <c r="I18" i="7"/>
  <c r="J18" i="7" s="1"/>
  <c r="K18" i="7" s="1"/>
  <c r="I19" i="7"/>
  <c r="J19" i="7" s="1"/>
  <c r="K19" i="7" s="1"/>
  <c r="I20" i="7"/>
  <c r="J20" i="7" s="1"/>
  <c r="K20" i="7" s="1"/>
  <c r="I21" i="7"/>
  <c r="J21" i="7" s="1"/>
  <c r="K21" i="7" s="1"/>
  <c r="I22" i="7"/>
  <c r="J22" i="7" s="1"/>
  <c r="K22" i="7" s="1"/>
  <c r="J25" i="7"/>
  <c r="K25" i="7" s="1"/>
  <c r="J26" i="7"/>
  <c r="K26" i="7" s="1"/>
  <c r="J27" i="7"/>
  <c r="K27" i="7" s="1"/>
  <c r="J28" i="7"/>
  <c r="K28" i="7" s="1"/>
  <c r="J29" i="7"/>
  <c r="K29" i="7" s="1"/>
  <c r="J30" i="7"/>
  <c r="K30" i="7" s="1"/>
  <c r="I31" i="7"/>
  <c r="J31" i="7" s="1"/>
  <c r="K31" i="7" s="1"/>
  <c r="I32" i="7"/>
  <c r="J32" i="7" s="1"/>
  <c r="K32" i="7" s="1"/>
  <c r="I33" i="7"/>
  <c r="J33" i="7" s="1"/>
  <c r="K33" i="7" s="1"/>
  <c r="I34" i="7"/>
  <c r="J34" i="7" s="1"/>
  <c r="K34" i="7" s="1"/>
  <c r="I35" i="7"/>
  <c r="J35" i="7" s="1"/>
  <c r="K35" i="7" s="1"/>
  <c r="I36" i="7"/>
  <c r="J36" i="7" s="1"/>
  <c r="K36" i="7" s="1"/>
  <c r="I8" i="6"/>
  <c r="J8" i="6" s="1"/>
  <c r="K8" i="6" s="1"/>
  <c r="I9" i="6"/>
  <c r="J9" i="6" s="1"/>
  <c r="K9" i="6" s="1"/>
  <c r="I10" i="6"/>
  <c r="J10" i="6" s="1"/>
  <c r="K10" i="6" s="1"/>
  <c r="I11" i="6"/>
  <c r="J11" i="6" s="1"/>
  <c r="K11" i="6" s="1"/>
  <c r="I12" i="6"/>
  <c r="J12" i="6" s="1"/>
  <c r="K12" i="6" s="1"/>
  <c r="I13" i="6"/>
  <c r="J13" i="6" s="1"/>
  <c r="K13" i="6" s="1"/>
  <c r="I14" i="6"/>
  <c r="J14" i="6" s="1"/>
  <c r="K14" i="6" s="1"/>
  <c r="I15" i="6"/>
  <c r="J15" i="6" s="1"/>
  <c r="K15" i="6" s="1"/>
  <c r="I16" i="6"/>
  <c r="J16" i="6" s="1"/>
  <c r="K16" i="6" s="1"/>
  <c r="I17" i="6"/>
  <c r="J17" i="6" s="1"/>
  <c r="K17" i="6" s="1"/>
  <c r="I18" i="6"/>
  <c r="J18" i="6" s="1"/>
  <c r="K18" i="6" s="1"/>
  <c r="I19" i="6"/>
  <c r="J19" i="6" s="1"/>
  <c r="K19" i="6" s="1"/>
  <c r="I20" i="6"/>
  <c r="J20" i="6" s="1"/>
  <c r="K20" i="6" s="1"/>
  <c r="I21" i="6"/>
  <c r="J21" i="6" s="1"/>
  <c r="K21" i="6" s="1"/>
  <c r="I22" i="6"/>
  <c r="J22" i="6" s="1"/>
  <c r="K22" i="6" s="1"/>
  <c r="I27" i="6"/>
  <c r="J27" i="6" s="1"/>
  <c r="K27" i="6" s="1"/>
  <c r="I28" i="6"/>
  <c r="J28" i="6" s="1"/>
  <c r="K28" i="6" s="1"/>
  <c r="I29" i="6"/>
  <c r="J29" i="6" s="1"/>
  <c r="K29" i="6" s="1"/>
  <c r="I30" i="6"/>
  <c r="J30" i="6" s="1"/>
  <c r="K30" i="6" s="1"/>
  <c r="I31" i="6"/>
  <c r="J31" i="6" s="1"/>
  <c r="K31" i="6" s="1"/>
  <c r="I32" i="6"/>
  <c r="J32" i="6" s="1"/>
  <c r="K32" i="6" s="1"/>
  <c r="I33" i="6"/>
  <c r="J33" i="6" s="1"/>
  <c r="K33" i="6" s="1"/>
  <c r="I34" i="6"/>
  <c r="J34" i="6" s="1"/>
  <c r="K34" i="6" s="1"/>
  <c r="I35" i="6"/>
  <c r="J35" i="6" s="1"/>
  <c r="K35" i="6" s="1"/>
  <c r="I36" i="6"/>
  <c r="J36" i="6" s="1"/>
  <c r="K36" i="6" s="1"/>
  <c r="I7" i="6"/>
  <c r="J7" i="6" s="1"/>
  <c r="K7" i="6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I38" i="5"/>
  <c r="J38" i="5" s="1"/>
  <c r="K38" i="5" s="1"/>
  <c r="I39" i="5"/>
  <c r="J39" i="5" s="1"/>
  <c r="K39" i="5" s="1"/>
  <c r="I8" i="4"/>
  <c r="J8" i="4" s="1"/>
  <c r="K8" i="4" s="1"/>
  <c r="I9" i="4"/>
  <c r="J9" i="4" s="1"/>
  <c r="K9" i="4" s="1"/>
  <c r="K14" i="4"/>
  <c r="I15" i="4"/>
  <c r="J15" i="4" s="1"/>
  <c r="K15" i="4" s="1"/>
  <c r="I16" i="4"/>
  <c r="J16" i="4" s="1"/>
  <c r="K16" i="4" s="1"/>
  <c r="I17" i="4"/>
  <c r="J17" i="4" s="1"/>
  <c r="K17" i="4" s="1"/>
  <c r="I18" i="4"/>
  <c r="J18" i="4" s="1"/>
  <c r="K18" i="4" s="1"/>
  <c r="I19" i="4"/>
  <c r="J19" i="4" s="1"/>
  <c r="K19" i="4" s="1"/>
  <c r="I20" i="4"/>
  <c r="J20" i="4" s="1"/>
  <c r="K20" i="4" s="1"/>
  <c r="I21" i="4"/>
  <c r="J21" i="4" s="1"/>
  <c r="K21" i="4" s="1"/>
  <c r="I22" i="4"/>
  <c r="J22" i="4" s="1"/>
  <c r="K22" i="4" s="1"/>
  <c r="I23" i="4"/>
  <c r="J23" i="4" s="1"/>
  <c r="K23" i="4" s="1"/>
  <c r="I24" i="4"/>
  <c r="J24" i="4" s="1"/>
  <c r="K24" i="4" s="1"/>
  <c r="I25" i="4"/>
  <c r="J25" i="4" s="1"/>
  <c r="K25" i="4" s="1"/>
  <c r="I26" i="4"/>
  <c r="J26" i="4" s="1"/>
  <c r="K26" i="4" s="1"/>
  <c r="I27" i="4"/>
  <c r="J27" i="4" s="1"/>
  <c r="K27" i="4" s="1"/>
  <c r="I28" i="4"/>
  <c r="J28" i="4" s="1"/>
  <c r="K28" i="4" s="1"/>
  <c r="I29" i="4"/>
  <c r="J29" i="4" s="1"/>
  <c r="K29" i="4" s="1"/>
  <c r="I30" i="4"/>
  <c r="J30" i="4" s="1"/>
  <c r="K30" i="4" s="1"/>
  <c r="I31" i="4"/>
  <c r="J31" i="4" s="1"/>
  <c r="K31" i="4" s="1"/>
  <c r="I32" i="4"/>
  <c r="J32" i="4" s="1"/>
  <c r="K32" i="4" s="1"/>
  <c r="I33" i="4"/>
  <c r="J33" i="4" s="1"/>
  <c r="K33" i="4" s="1"/>
  <c r="I34" i="4"/>
  <c r="J34" i="4" s="1"/>
  <c r="K34" i="4" s="1"/>
  <c r="I35" i="4"/>
  <c r="J35" i="4" s="1"/>
  <c r="K35" i="4" s="1"/>
  <c r="I36" i="4"/>
  <c r="J36" i="4" s="1"/>
  <c r="K36" i="4" s="1"/>
  <c r="I37" i="4"/>
  <c r="J37" i="4" s="1"/>
  <c r="K37" i="4" s="1"/>
  <c r="I38" i="4"/>
  <c r="J38" i="4" s="1"/>
  <c r="K38" i="4" s="1"/>
  <c r="I7" i="4"/>
  <c r="J7" i="4" s="1"/>
  <c r="K7" i="4" s="1"/>
  <c r="I8" i="3"/>
  <c r="J8" i="3" s="1"/>
  <c r="K8" i="3" s="1"/>
  <c r="I9" i="3"/>
  <c r="J9" i="3" s="1"/>
  <c r="K9" i="3" s="1"/>
  <c r="I10" i="3"/>
  <c r="J10" i="3" s="1"/>
  <c r="K10" i="3" s="1"/>
  <c r="I11" i="3"/>
  <c r="J11" i="3" s="1"/>
  <c r="K11" i="3" s="1"/>
  <c r="I12" i="3"/>
  <c r="J12" i="3" s="1"/>
  <c r="K12" i="3" s="1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20" i="3"/>
  <c r="J20" i="3" s="1"/>
  <c r="K20" i="3" s="1"/>
  <c r="I21" i="3"/>
  <c r="J21" i="3" s="1"/>
  <c r="K21" i="3" s="1"/>
  <c r="J26" i="3"/>
  <c r="K26" i="3" s="1"/>
  <c r="I27" i="3"/>
  <c r="J27" i="3" s="1"/>
  <c r="K27" i="3" s="1"/>
  <c r="I28" i="3"/>
  <c r="J28" i="3" s="1"/>
  <c r="K28" i="3" s="1"/>
  <c r="I29" i="3"/>
  <c r="J29" i="3" s="1"/>
  <c r="K29" i="3" s="1"/>
  <c r="I30" i="3"/>
  <c r="J30" i="3" s="1"/>
  <c r="K30" i="3" s="1"/>
  <c r="I31" i="3"/>
  <c r="J31" i="3" s="1"/>
  <c r="K31" i="3" s="1"/>
  <c r="I32" i="3"/>
  <c r="J32" i="3" s="1"/>
  <c r="K32" i="3" s="1"/>
  <c r="I33" i="3"/>
  <c r="J33" i="3" s="1"/>
  <c r="K33" i="3" s="1"/>
  <c r="I34" i="3"/>
  <c r="J34" i="3" s="1"/>
  <c r="K34" i="3" s="1"/>
  <c r="I35" i="3"/>
  <c r="J35" i="3" s="1"/>
  <c r="K35" i="3" s="1"/>
  <c r="I36" i="3"/>
  <c r="J36" i="3" s="1"/>
  <c r="K36" i="3" s="1"/>
  <c r="I7" i="3"/>
  <c r="J7" i="3" s="1"/>
  <c r="K7" i="3" s="1"/>
  <c r="I8" i="1"/>
  <c r="J8" i="1" s="1"/>
  <c r="K8" i="1" s="1"/>
  <c r="I9" i="1"/>
  <c r="J9" i="1" s="1"/>
  <c r="K9" i="1" s="1"/>
  <c r="I10" i="1"/>
  <c r="J10" i="1" s="1"/>
  <c r="K10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7" i="2"/>
  <c r="J7" i="2" s="1"/>
  <c r="K7" i="2" s="1"/>
  <c r="I38" i="2"/>
  <c r="I37" i="2"/>
  <c r="J37" i="2" s="1"/>
  <c r="K37" i="2" s="1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K33" i="2" s="1"/>
  <c r="I32" i="2"/>
  <c r="J32" i="2" s="1"/>
  <c r="K32" i="2" s="1"/>
  <c r="I31" i="2"/>
  <c r="J31" i="2" s="1"/>
  <c r="K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J26" i="2"/>
  <c r="K26" i="2" s="1"/>
  <c r="I21" i="2"/>
  <c r="J21" i="2" s="1"/>
  <c r="K21" i="2" s="1"/>
  <c r="I20" i="2"/>
  <c r="J20" i="2" s="1"/>
  <c r="K20" i="2" s="1"/>
  <c r="I19" i="2"/>
  <c r="I18" i="2"/>
  <c r="J18" i="2" s="1"/>
  <c r="K18" i="2" s="1"/>
  <c r="I17" i="2"/>
  <c r="J17" i="2" s="1"/>
  <c r="K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J19" i="2"/>
  <c r="K19" i="2" s="1"/>
  <c r="J38" i="2" l="1"/>
  <c r="K38" i="2" s="1"/>
</calcChain>
</file>

<file path=xl/sharedStrings.xml><?xml version="1.0" encoding="utf-8"?>
<sst xmlns="http://schemas.openxmlformats.org/spreadsheetml/2006/main" count="1239" uniqueCount="684">
  <si>
    <t>สรุปผลการประเมินสมรรถนะสำคัญของผู้เรียนรายชั้นเรียน</t>
  </si>
  <si>
    <t>รายชื่อนักเรียน</t>
  </si>
  <si>
    <t>สมรรถนะสำคัญของผู้เรียน</t>
  </si>
  <si>
    <t>การสื่อสาร</t>
  </si>
  <si>
    <t>การคิด</t>
  </si>
  <si>
    <t>แก้ปัญหา</t>
  </si>
  <si>
    <t>ทักษะชีวิต</t>
  </si>
  <si>
    <t>เทคโนโลยี</t>
  </si>
  <si>
    <t>รวมคะแนน</t>
  </si>
  <si>
    <t>ระดับคุณภาพ</t>
  </si>
  <si>
    <t>ระดับ3:คน</t>
  </si>
  <si>
    <t>ระดับ2:คน</t>
  </si>
  <si>
    <t>ระดับ1:คน</t>
  </si>
  <si>
    <t>เฉลี่ย</t>
  </si>
  <si>
    <t>ระดับ4:คน</t>
  </si>
  <si>
    <t>***หมายเหตุ กรอกเฉพาะช่องสีเหลือง</t>
  </si>
  <si>
    <t>ด.ช.</t>
  </si>
  <si>
    <t>จักรี</t>
  </si>
  <si>
    <t>โชคชัย</t>
  </si>
  <si>
    <t>ณัฐภูมิ</t>
  </si>
  <si>
    <t>ธนภัทร</t>
  </si>
  <si>
    <t>พัสกร</t>
  </si>
  <si>
    <t>สหรัฐ</t>
  </si>
  <si>
    <t>ด.ญ.</t>
  </si>
  <si>
    <t>กัญญาณัฐ</t>
  </si>
  <si>
    <t>ชลดา</t>
  </si>
  <si>
    <t>ณัฐกานต์</t>
  </si>
  <si>
    <t>ปัญญาพร</t>
  </si>
  <si>
    <t>ศศิภา</t>
  </si>
  <si>
    <t>โพธิ์น้อย</t>
  </si>
  <si>
    <t>ชิษณุพงศ์</t>
  </si>
  <si>
    <t>หงษ์ทอง</t>
  </si>
  <si>
    <t>วีรภัทร</t>
  </si>
  <si>
    <t>รณกร</t>
  </si>
  <si>
    <t>สุดโสม</t>
  </si>
  <si>
    <t>สีโห่</t>
  </si>
  <si>
    <t>เพ็ญพิชชา</t>
  </si>
  <si>
    <t>กนก</t>
  </si>
  <si>
    <t>ชื่นดอนกลอย</t>
  </si>
  <si>
    <t>พีรพัฒน์</t>
  </si>
  <si>
    <t>ดีเหมือน</t>
  </si>
  <si>
    <t>ภูมิพัฒน์</t>
  </si>
  <si>
    <t>วรโชติ</t>
  </si>
  <si>
    <t>ณัฐพล</t>
  </si>
  <si>
    <t>พิลึก</t>
  </si>
  <si>
    <t>จันผ่อง</t>
  </si>
  <si>
    <t>รุจิระนันท์</t>
  </si>
  <si>
    <t>ลลิตา</t>
  </si>
  <si>
    <t>สมศรี</t>
  </si>
  <si>
    <t>สุภาพร</t>
  </si>
  <si>
    <t>อภัยภักดิ์</t>
  </si>
  <si>
    <t>ธนวัฒน์</t>
  </si>
  <si>
    <t>นนทพัทธ์</t>
  </si>
  <si>
    <t>ชังชั่ว</t>
  </si>
  <si>
    <t>วิศรุต</t>
  </si>
  <si>
    <t>กัลยรัตน์</t>
  </si>
  <si>
    <t>ชาลิสา</t>
  </si>
  <si>
    <t>ทิพย์รักษ์</t>
  </si>
  <si>
    <t>ภัทรธิดา</t>
  </si>
  <si>
    <t>ภัทรวดี</t>
  </si>
  <si>
    <t>คงกล้า</t>
  </si>
  <si>
    <t>แก้วตา</t>
  </si>
  <si>
    <t>ณัฐณิชา</t>
  </si>
  <si>
    <t>ไพรสิงห์</t>
  </si>
  <si>
    <t>ชำนิเขตการณ์</t>
  </si>
  <si>
    <t>นพเก้า</t>
  </si>
  <si>
    <t>กนกอร</t>
  </si>
  <si>
    <t>กัลย์สุดา</t>
  </si>
  <si>
    <t>ชาญถิ่นดง</t>
  </si>
  <si>
    <t>พัชรี</t>
  </si>
  <si>
    <t>หมู่พยัคฆ์</t>
  </si>
  <si>
    <t>วรัญญา</t>
  </si>
  <si>
    <t>เหล่ารอด</t>
  </si>
  <si>
    <t>นรภัทร</t>
  </si>
  <si>
    <t>เนียรพาล</t>
  </si>
  <si>
    <t>เรือศรีจันทร์</t>
  </si>
  <si>
    <t>กัญญารัตน์</t>
  </si>
  <si>
    <t>เชยจันทร์</t>
  </si>
  <si>
    <t>หุนนารา</t>
  </si>
  <si>
    <t>ชัญญานุช</t>
  </si>
  <si>
    <t>ชัยนันท์</t>
  </si>
  <si>
    <t>ภู่เกตุ</t>
  </si>
  <si>
    <t>บุญทาสิน</t>
  </si>
  <si>
    <t>พรมศักดิ์</t>
  </si>
  <si>
    <t>กิตติศักดิ์</t>
  </si>
  <si>
    <t>คันทะวัง</t>
  </si>
  <si>
    <t>พงศกร</t>
  </si>
  <si>
    <t>ครูบรรณ์</t>
  </si>
  <si>
    <t>บุญส่ง</t>
  </si>
  <si>
    <t>พุ่มทอง</t>
  </si>
  <si>
    <t>จันทร์ประทักษ์</t>
  </si>
  <si>
    <t>มนัสนันท์</t>
  </si>
  <si>
    <t>เมฆพงษ์</t>
  </si>
  <si>
    <t>วารุณี</t>
  </si>
  <si>
    <t>สิรภัทร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</si>
  <si>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สำนักงานเขตพื้นที่การศึกษามัธยมศึกษานครสวรรค์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</si>
  <si>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สำนักงานเขตพื้นที่การศึกษามัธยมศึกษานครสวรค์</t>
  </si>
  <si>
    <t>คงคุ้ม</t>
  </si>
  <si>
    <t>ศุภกร</t>
  </si>
  <si>
    <t>ธิดารัตน์</t>
  </si>
  <si>
    <t>ชื่นเกษร</t>
  </si>
  <si>
    <t>พันธุ์มณี</t>
  </si>
  <si>
    <t>จิรัฎฐ์</t>
  </si>
  <si>
    <t>เรื่อศรีจันทร์</t>
  </si>
  <si>
    <t>ชนชน</t>
  </si>
  <si>
    <t>เอกอิฐสินี</t>
  </si>
  <si>
    <t>ชัยวัฒน์</t>
  </si>
  <si>
    <t>เพ็ชร์กรรม</t>
  </si>
  <si>
    <t>ณัฏฐกิตติ์</t>
  </si>
  <si>
    <t>ดีมาก</t>
  </si>
  <si>
    <t>ณัฐดนัย</t>
  </si>
  <si>
    <t>ประเสริฐดี</t>
  </si>
  <si>
    <t>ณัฐนนท์</t>
  </si>
  <si>
    <t>ใยชม</t>
  </si>
  <si>
    <t>ณัฐนฤทธิ์</t>
  </si>
  <si>
    <t>อินทวัน</t>
  </si>
  <si>
    <t>บูรพา</t>
  </si>
  <si>
    <t>ผลบูรณ์</t>
  </si>
  <si>
    <t>พัทธดนย์</t>
  </si>
  <si>
    <t>พิลา</t>
  </si>
  <si>
    <t>วรรธะนะอมร</t>
  </si>
  <si>
    <t>เถื่อนวรรณา</t>
  </si>
  <si>
    <t>ศุภโชติ</t>
  </si>
  <si>
    <t>อินทุรัตน์</t>
  </si>
  <si>
    <t>ศุภวัฒน์</t>
  </si>
  <si>
    <t>ชำนาญไพร</t>
  </si>
  <si>
    <t>สงกรานต์</t>
  </si>
  <si>
    <t>เหล่ากสิกรรม</t>
  </si>
  <si>
    <t>อดิศักดิ์</t>
  </si>
  <si>
    <t>สุระดม</t>
  </si>
  <si>
    <t>นิธิภัทร</t>
  </si>
  <si>
    <t>พวงพลับ</t>
  </si>
  <si>
    <t>กรอบแก้ว</t>
  </si>
  <si>
    <t>ศรีเมือง</t>
  </si>
  <si>
    <t>จรัญญา</t>
  </si>
  <si>
    <t>ชำนิเขตกิจ</t>
  </si>
  <si>
    <t>ญาริตา</t>
  </si>
  <si>
    <t>น้อยเเก้ว</t>
  </si>
  <si>
    <t>นันทิชา</t>
  </si>
  <si>
    <t>บุญมาก</t>
  </si>
  <si>
    <t>ปาริตา</t>
  </si>
  <si>
    <t>อินทร์พิสัย</t>
  </si>
  <si>
    <t>พรชนก</t>
  </si>
  <si>
    <t>วิเชียรสาร</t>
  </si>
  <si>
    <t>พิมพ์ลภัส</t>
  </si>
  <si>
    <t>นุตภูมิ</t>
  </si>
  <si>
    <t>มาริสา</t>
  </si>
  <si>
    <t>ชลวานิช</t>
  </si>
  <si>
    <t>ยุพาภรณ์</t>
  </si>
  <si>
    <t>สัมฤทธิ์</t>
  </si>
  <si>
    <t>วิริศรา</t>
  </si>
  <si>
    <t>คร้ามร้าย</t>
  </si>
  <si>
    <t>ศิรินันท์</t>
  </si>
  <si>
    <t>สุพรรณ์</t>
  </si>
  <si>
    <t>สุทธินันท์</t>
  </si>
  <si>
    <t>รอดชีวะ</t>
  </si>
  <si>
    <t>อชิรญา</t>
  </si>
  <si>
    <t>อนุสรา</t>
  </si>
  <si>
    <t>สมสมัย</t>
  </si>
  <si>
    <t>วิเศษศรี</t>
  </si>
  <si>
    <t>กิติ</t>
  </si>
  <si>
    <t>ชนกันต์</t>
  </si>
  <si>
    <t>รื่นเรณู</t>
  </si>
  <si>
    <t>ชนัญญู</t>
  </si>
  <si>
    <t>ชยณัฐ</t>
  </si>
  <si>
    <t>เจตเขตกัณฑ์</t>
  </si>
  <si>
    <t>กำจัด</t>
  </si>
  <si>
    <t>กลั่นเขตร์การณ์</t>
  </si>
  <si>
    <t>ยางลิ่ม</t>
  </si>
  <si>
    <t>ณัฐสิทธิ์</t>
  </si>
  <si>
    <t>สุทธิชาติ</t>
  </si>
  <si>
    <t>ประฉัตร์ทอง</t>
  </si>
  <si>
    <t>พันธ์ศิล</t>
  </si>
  <si>
    <t>ปุญญพัฒน์</t>
  </si>
  <si>
    <t>พีรวิชญ์</t>
  </si>
  <si>
    <t>อินทโฉม</t>
  </si>
  <si>
    <t>วงษ์ราช</t>
  </si>
  <si>
    <t>เมธี</t>
  </si>
  <si>
    <t>หมั่นเขตร์กิจ</t>
  </si>
  <si>
    <t>สุภวิชญ์</t>
  </si>
  <si>
    <t>ภู่โคกหวาย</t>
  </si>
  <si>
    <t>อนาวิล</t>
  </si>
  <si>
    <t>ทองแพง</t>
  </si>
  <si>
    <t>เขมจิรา</t>
  </si>
  <si>
    <t>ขันการไร่</t>
  </si>
  <si>
    <t>ชยานันท์</t>
  </si>
  <si>
    <t>บูระภาค</t>
  </si>
  <si>
    <t>ชวัลนุช</t>
  </si>
  <si>
    <t>บางคำวงษ์</t>
  </si>
  <si>
    <t xml:space="preserve">ณัฐนันท์  </t>
  </si>
  <si>
    <t>ณัฐพร</t>
  </si>
  <si>
    <t>ณิชากานต์</t>
  </si>
  <si>
    <t>ธนัชชา</t>
  </si>
  <si>
    <t>ธิดากร</t>
  </si>
  <si>
    <t>ยอดหอม</t>
  </si>
  <si>
    <t>การัณย์รังสิพร</t>
  </si>
  <si>
    <t>ธิติการณ์</t>
  </si>
  <si>
    <t>สลับกลาง</t>
  </si>
  <si>
    <t xml:space="preserve">พนิตพร </t>
  </si>
  <si>
    <t>กันยาประสิทธิ์</t>
  </si>
  <si>
    <t xml:space="preserve">วิภาวัลย์ </t>
  </si>
  <si>
    <t>ภูแพง</t>
  </si>
  <si>
    <t>ศิรประภา</t>
  </si>
  <si>
    <t>หมู่แก้ว</t>
  </si>
  <si>
    <t>โศภิตา</t>
  </si>
  <si>
    <t>พรรณ​โส</t>
  </si>
  <si>
    <t>อนันตญา</t>
  </si>
  <si>
    <t>สุกใส</t>
  </si>
  <si>
    <t>อาทิตยา</t>
  </si>
  <si>
    <t>อุทัยช่วง</t>
  </si>
  <si>
    <t>เจษฎาภรณ์</t>
  </si>
  <si>
    <t>สิงห์คง</t>
  </si>
  <si>
    <t>ณัฐชนน</t>
  </si>
  <si>
    <t>ยังวารี</t>
  </si>
  <si>
    <t>ณัฐวัฒน์</t>
  </si>
  <si>
    <t>ทองดีวิเศษ</t>
  </si>
  <si>
    <t>แก้ววงษา</t>
  </si>
  <si>
    <t>นเรศ</t>
  </si>
  <si>
    <t>อินทร์พร</t>
  </si>
  <si>
    <t>นันทณัฏฐ์</t>
  </si>
  <si>
    <t>เจริญสิริวิธาน</t>
  </si>
  <si>
    <t>นันทนัท</t>
  </si>
  <si>
    <t>โอสถ</t>
  </si>
  <si>
    <t>พชร</t>
  </si>
  <si>
    <t>เข็มเพ็ชร์</t>
  </si>
  <si>
    <t>ภูริณัฐ</t>
  </si>
  <si>
    <t>นุปานรัมย์</t>
  </si>
  <si>
    <t>วชิรวิทย์</t>
  </si>
  <si>
    <t>มังกรงาม</t>
  </si>
  <si>
    <t>ศรัณยพงศ์</t>
  </si>
  <si>
    <t>คำไพ</t>
  </si>
  <si>
    <t>ศรัณยู</t>
  </si>
  <si>
    <t>สนธิรักษ์</t>
  </si>
  <si>
    <t>ประพัฒน์</t>
  </si>
  <si>
    <t>พิสิษฐ์พล</t>
  </si>
  <si>
    <t>หมื่นเอม</t>
  </si>
  <si>
    <t>เกวลิน</t>
  </si>
  <si>
    <t>ศรีรัตน์</t>
  </si>
  <si>
    <t>เกวลี</t>
  </si>
  <si>
    <t>สิทธิเกษร</t>
  </si>
  <si>
    <t>จารุพร</t>
  </si>
  <si>
    <t>นิลเกษม</t>
  </si>
  <si>
    <t>ชฎาธาร</t>
  </si>
  <si>
    <t>ไวยกสิการณ์</t>
  </si>
  <si>
    <t>ชุติมา</t>
  </si>
  <si>
    <t>ช้างโชติ</t>
  </si>
  <si>
    <t>ณัฐรดา</t>
  </si>
  <si>
    <t>โสภา</t>
  </si>
  <si>
    <t>ณิชากร</t>
  </si>
  <si>
    <t>ประภัสสร</t>
  </si>
  <si>
    <t>มูลเงิน</t>
  </si>
  <si>
    <t>ปัทมาภรณ์</t>
  </si>
  <si>
    <t>อู่สุวรรณ</t>
  </si>
  <si>
    <t>ทองแบน</t>
  </si>
  <si>
    <t>พิชญ์สินี</t>
  </si>
  <si>
    <t>อยู่กรุง</t>
  </si>
  <si>
    <t>กุลทอง</t>
  </si>
  <si>
    <t>วิกันดา</t>
  </si>
  <si>
    <t>วิชิตา</t>
  </si>
  <si>
    <t>ทองจันทร์</t>
  </si>
  <si>
    <t>ภัทรจาริน</t>
  </si>
  <si>
    <t>กฤษฎา</t>
  </si>
  <si>
    <t>บุญประสม</t>
  </si>
  <si>
    <t>กฤษดา</t>
  </si>
  <si>
    <t>สิงห์ปาน</t>
  </si>
  <si>
    <t>ม่วงยา</t>
  </si>
  <si>
    <t>ขจรศักดิ์</t>
  </si>
  <si>
    <t>นามแฮด</t>
  </si>
  <si>
    <t>ฐิติวัสส์</t>
  </si>
  <si>
    <t>โพธิ์ชัยหล้า</t>
  </si>
  <si>
    <t>คล้ายนิ่ม</t>
  </si>
  <si>
    <t>ธวิชยุตม์</t>
  </si>
  <si>
    <t>ศรีลาศักดิ์</t>
  </si>
  <si>
    <t>ธีระพัฒน์</t>
  </si>
  <si>
    <t>นพไพสงค์</t>
  </si>
  <si>
    <t>เมี่ยงอิ่ม</t>
  </si>
  <si>
    <t>บรรพต</t>
  </si>
  <si>
    <t>ปรเวศ</t>
  </si>
  <si>
    <t>พีระพล</t>
  </si>
  <si>
    <t>พันเกษตร</t>
  </si>
  <si>
    <t>โภคิณ</t>
  </si>
  <si>
    <t>มั่นสน</t>
  </si>
  <si>
    <t>รชต</t>
  </si>
  <si>
    <t>ทวัตติงษ์</t>
  </si>
  <si>
    <t>รวิกร</t>
  </si>
  <si>
    <t>ผายวัฒน์</t>
  </si>
  <si>
    <t>สิทธิกร</t>
  </si>
  <si>
    <t>อาชวิน</t>
  </si>
  <si>
    <t>ศรทิพย์</t>
  </si>
  <si>
    <t>ชัยภัทร</t>
  </si>
  <si>
    <t>กัญชริญา</t>
  </si>
  <si>
    <t>ชะนะผล</t>
  </si>
  <si>
    <t>ชนาภา</t>
  </si>
  <si>
    <t>มุสิเกิด</t>
  </si>
  <si>
    <t>ชลพรรษา</t>
  </si>
  <si>
    <t>ทองพู</t>
  </si>
  <si>
    <t>ฐิติกาญจน์</t>
  </si>
  <si>
    <t>โสภณ</t>
  </si>
  <si>
    <t>เรืองอยู่</t>
  </si>
  <si>
    <t>พัชรพร</t>
  </si>
  <si>
    <t>พิชญาภา</t>
  </si>
  <si>
    <t>นิ่มเอี่ยมอ่อน</t>
  </si>
  <si>
    <t>นิยม</t>
  </si>
  <si>
    <t>วราภรณ์</t>
  </si>
  <si>
    <t>นพวัตร</t>
  </si>
  <si>
    <t>วาสนา</t>
  </si>
  <si>
    <t>ทองสาร</t>
  </si>
  <si>
    <t>วิรดา</t>
  </si>
  <si>
    <t>น้ำมลิวรรณ์</t>
  </si>
  <si>
    <t xml:space="preserve">ศรันย์พร </t>
  </si>
  <si>
    <t>ชาวชุมนุม</t>
  </si>
  <si>
    <t>ศิริชาดา</t>
  </si>
  <si>
    <t>เวชวงษ์</t>
  </si>
  <si>
    <t>โยษิตา</t>
  </si>
  <si>
    <t>พึงยา</t>
  </si>
  <si>
    <t>คณพศ</t>
  </si>
  <si>
    <t>ธัญญา​อภิ​โชติ​</t>
  </si>
  <si>
    <t>จี​รพัฒน์​</t>
  </si>
  <si>
    <t>แก้วมะราษฎร์​</t>
  </si>
  <si>
    <t>ณัฐพงศ์</t>
  </si>
  <si>
    <t>ภู่ทอง</t>
  </si>
  <si>
    <t>แสงสร้อย</t>
  </si>
  <si>
    <t>ธนพล</t>
  </si>
  <si>
    <t>แกงบวน</t>
  </si>
  <si>
    <t>โพธิกลับ</t>
  </si>
  <si>
    <t>ปรมินทร์</t>
  </si>
  <si>
    <t>ประสพดี</t>
  </si>
  <si>
    <t>ปรรณกร</t>
  </si>
  <si>
    <t>ภักดี</t>
  </si>
  <si>
    <t>พงษ์พัฒน์</t>
  </si>
  <si>
    <t>สอนรอด</t>
  </si>
  <si>
    <t>หยวกฉิมพลี</t>
  </si>
  <si>
    <t>วัชรพล</t>
  </si>
  <si>
    <t>จันทะบัตร</t>
  </si>
  <si>
    <t xml:space="preserve">ศุภเชฏฐ์   </t>
  </si>
  <si>
    <t>สุขโต</t>
  </si>
  <si>
    <t>อทินันท์</t>
  </si>
  <si>
    <t>อนวัช</t>
  </si>
  <si>
    <t>ทิพรัตน์</t>
  </si>
  <si>
    <t>คำผลศิริ</t>
  </si>
  <si>
    <t>อนุศร</t>
  </si>
  <si>
    <t>จันทร์วงค์</t>
  </si>
  <si>
    <t>อริยพงษ์</t>
  </si>
  <si>
    <t>พุ่มขจรภาณุโชค</t>
  </si>
  <si>
    <t>กรวรรณ</t>
  </si>
  <si>
    <t>สุขบุรี</t>
  </si>
  <si>
    <t>จุฬาลักษณ์</t>
  </si>
  <si>
    <t>ฟักทรัพย์</t>
  </si>
  <si>
    <t>ชลิตา</t>
  </si>
  <si>
    <t>กล่ำฉวี</t>
  </si>
  <si>
    <t>ชิชาพร</t>
  </si>
  <si>
    <t>ลำใย</t>
  </si>
  <si>
    <t>ญาณิศา</t>
  </si>
  <si>
    <t>ธัญญกรรม</t>
  </si>
  <si>
    <t>ณัชวดี</t>
  </si>
  <si>
    <t>กิจวงศ์ตระกูล</t>
  </si>
  <si>
    <t>ปัทมวรรณ</t>
  </si>
  <si>
    <t xml:space="preserve"> เกิดสุวรรณ์</t>
  </si>
  <si>
    <t>ปิยธิดา</t>
  </si>
  <si>
    <t>คุ้ยเอี่ยม</t>
  </si>
  <si>
    <t>พิชชาพร</t>
  </si>
  <si>
    <t>นามแดง</t>
  </si>
  <si>
    <t>ไพรรินทร์ณา</t>
  </si>
  <si>
    <t>ผิวอ่อน</t>
  </si>
  <si>
    <t>ลักษมี</t>
  </si>
  <si>
    <t>สุชารัตน์</t>
  </si>
  <si>
    <t>ครองระวะ</t>
  </si>
  <si>
    <t>สุวรา</t>
  </si>
  <si>
    <t>บุญมา</t>
  </si>
  <si>
    <t>อุษมา</t>
  </si>
  <si>
    <t>พุ่มโพธิ์</t>
  </si>
  <si>
    <t>กัญญาพัชร</t>
  </si>
  <si>
    <t>พันธ์สุข</t>
  </si>
  <si>
    <t>กษิดินทร์</t>
  </si>
  <si>
    <t>บูระภาพ</t>
  </si>
  <si>
    <t>ชูนพรัตน์</t>
  </si>
  <si>
    <t>ชนะชัย</t>
  </si>
  <si>
    <t>สุขรื่น</t>
  </si>
  <si>
    <t>ธนดล</t>
  </si>
  <si>
    <t>รักเขตกรณ์</t>
  </si>
  <si>
    <t>ถิ่นเถื่อน</t>
  </si>
  <si>
    <t>สอาด</t>
  </si>
  <si>
    <t>ปัญญา</t>
  </si>
  <si>
    <t>สะศรีแสง</t>
  </si>
  <si>
    <t>ประชาชน</t>
  </si>
  <si>
    <t>วรรณอนันต์</t>
  </si>
  <si>
    <t>ยิ่งเจริญ</t>
  </si>
  <si>
    <t>เพ็ชรหิน</t>
  </si>
  <si>
    <t>รัชชาพงษ์</t>
  </si>
  <si>
    <t>หิริโอ</t>
  </si>
  <si>
    <t>วิทวัส</t>
  </si>
  <si>
    <t>พะจิตต์</t>
  </si>
  <si>
    <t>ศิวกร</t>
  </si>
  <si>
    <t>ศุภกิจ</t>
  </si>
  <si>
    <t>อิ่มสมบูรณ์</t>
  </si>
  <si>
    <t>ศุภณัฐ</t>
  </si>
  <si>
    <t>เหล่าหงิม</t>
  </si>
  <si>
    <t>สุเมธี</t>
  </si>
  <si>
    <t>ปานดวง</t>
  </si>
  <si>
    <t>สุมาลุ</t>
  </si>
  <si>
    <t>กนิษฐา</t>
  </si>
  <si>
    <t>แก้วบัวดี</t>
  </si>
  <si>
    <t>กัญญาภัค</t>
  </si>
  <si>
    <t>กันนิตา</t>
  </si>
  <si>
    <t>แสนสอาด</t>
  </si>
  <si>
    <t>จิราพัชร</t>
  </si>
  <si>
    <t>แก้วพินิจ</t>
  </si>
  <si>
    <t>จุฑาทิพย์</t>
  </si>
  <si>
    <t>โชคพรประเสริฐ</t>
  </si>
  <si>
    <t>เขียวไหล</t>
  </si>
  <si>
    <t>ชัยชูโชติ</t>
  </si>
  <si>
    <t>ธนวรรณ</t>
  </si>
  <si>
    <t>นิ่มหิรัญวงษ์</t>
  </si>
  <si>
    <t>กาปัญญา</t>
  </si>
  <si>
    <t>พิชญาภัค</t>
  </si>
  <si>
    <t>เรียนศิลป์</t>
  </si>
  <si>
    <t>รุ่งรวี</t>
  </si>
  <si>
    <t>ทองคำ</t>
  </si>
  <si>
    <t>วรัชยา</t>
  </si>
  <si>
    <t>สุดตานี</t>
  </si>
  <si>
    <t>วริสา</t>
  </si>
  <si>
    <t>มาลัยมาตย์</t>
  </si>
  <si>
    <t>สุจริต</t>
  </si>
  <si>
    <t>กชมน</t>
  </si>
  <si>
    <t>บุญปก</t>
  </si>
  <si>
    <t>ขุนนรินทร์</t>
  </si>
  <si>
    <t>สุดศรี</t>
  </si>
  <si>
    <t>ชัยณรงค์</t>
  </si>
  <si>
    <t>บัวสำรี</t>
  </si>
  <si>
    <t>บูรภาค</t>
  </si>
  <si>
    <t>ณัฐกุล</t>
  </si>
  <si>
    <t>พนัส</t>
  </si>
  <si>
    <t>ทัศกรณ์</t>
  </si>
  <si>
    <t>กุหลาบวงศ์สกุล</t>
  </si>
  <si>
    <t>วรวาท</t>
  </si>
  <si>
    <t>ธิตศรา</t>
  </si>
  <si>
    <t>กลัดทอง</t>
  </si>
  <si>
    <t>ปัณณธร</t>
  </si>
  <si>
    <t>พัทธนันท์</t>
  </si>
  <si>
    <t>สืบสำราญ</t>
  </si>
  <si>
    <t>โยธิน</t>
  </si>
  <si>
    <t>ปิ่นเงิน</t>
  </si>
  <si>
    <t>วรวิทย์</t>
  </si>
  <si>
    <t>ชาระวัน</t>
  </si>
  <si>
    <t>ตาบสันเทียะ</t>
  </si>
  <si>
    <t>โสภณัฐ</t>
  </si>
  <si>
    <t>อชิรวงศ์</t>
  </si>
  <si>
    <t>คงพิมพ์</t>
  </si>
  <si>
    <t>กนกวรรณ</t>
  </si>
  <si>
    <t>แก่นเกตุ</t>
  </si>
  <si>
    <t>กมลทิพย์</t>
  </si>
  <si>
    <t>มู่กลึง</t>
  </si>
  <si>
    <t>กัญญ์วรา</t>
  </si>
  <si>
    <t>ณัฐฐาพร</t>
  </si>
  <si>
    <t>เหล่าศรีไชย</t>
  </si>
  <si>
    <t>ณิธารา</t>
  </si>
  <si>
    <t>เกตุมณี</t>
  </si>
  <si>
    <t>ธนัญญา</t>
  </si>
  <si>
    <t>กุสุโมทย์</t>
  </si>
  <si>
    <t>นิศาชล</t>
  </si>
  <si>
    <t>ระฆัง</t>
  </si>
  <si>
    <t>ปุณญาพัฒน์</t>
  </si>
  <si>
    <t>เฟื่องฟ้า</t>
  </si>
  <si>
    <t>ทานะเวท</t>
  </si>
  <si>
    <t>สวิชญา</t>
  </si>
  <si>
    <t>เอี่ยมละออ</t>
  </si>
  <si>
    <t xml:space="preserve">อรนรินทร์ </t>
  </si>
  <si>
    <t>อังคณา</t>
  </si>
  <si>
    <t>กิตติเชษฐ์</t>
  </si>
  <si>
    <t>บัวตูม</t>
  </si>
  <si>
    <t>กิติภพ</t>
  </si>
  <si>
    <t>-</t>
  </si>
  <si>
    <t>ชิติพัทธ์</t>
  </si>
  <si>
    <t>จำนงค์เลิศ</t>
  </si>
  <si>
    <t>ธนกฤต</t>
  </si>
  <si>
    <t>ชาญธัญกรรม</t>
  </si>
  <si>
    <t>ธนาวุฒิ</t>
  </si>
  <si>
    <t>ธรรมนูญ</t>
  </si>
  <si>
    <t>หมอแจ่ม</t>
  </si>
  <si>
    <t>ภคินทร์</t>
  </si>
  <si>
    <t>ปั้นนาค</t>
  </si>
  <si>
    <t>ภูริพัศ</t>
  </si>
  <si>
    <t>ปริบุญณะ</t>
  </si>
  <si>
    <t>รัชชานนท์</t>
  </si>
  <si>
    <t>แก้วจินดา</t>
  </si>
  <si>
    <t>วงศกร</t>
  </si>
  <si>
    <t>กัญจาณัฐ</t>
  </si>
  <si>
    <t>เกษสาริการ</t>
  </si>
  <si>
    <t>บางนกเเขวก</t>
  </si>
  <si>
    <t>เรืองทรัพย์</t>
  </si>
  <si>
    <t>จริยา</t>
  </si>
  <si>
    <t>แรงกสิกรณ์</t>
  </si>
  <si>
    <t>จันทิมา</t>
  </si>
  <si>
    <t>พลหลา</t>
  </si>
  <si>
    <t>ชนินาถ</t>
  </si>
  <si>
    <t>ศรีเรือง</t>
  </si>
  <si>
    <t>เอี่ยมวรรณ</t>
  </si>
  <si>
    <t>โชติกา</t>
  </si>
  <si>
    <t>เก็งเขตต์</t>
  </si>
  <si>
    <t xml:space="preserve">โชติกา </t>
  </si>
  <si>
    <t>ลิ้มฤกษ์ประสิทธิ์</t>
  </si>
  <si>
    <t>ธนพร</t>
  </si>
  <si>
    <t>สิงห์สร้อย</t>
  </si>
  <si>
    <t>เบญญาภา</t>
  </si>
  <si>
    <t>พงษ์สมบัติ</t>
  </si>
  <si>
    <t>ปภาวรินท์</t>
  </si>
  <si>
    <t>สุวรรณไขศรี</t>
  </si>
  <si>
    <t>ปัญชญา</t>
  </si>
  <si>
    <t>สาระผล</t>
  </si>
  <si>
    <t>พรนัชชา</t>
  </si>
  <si>
    <t>ศรีนรคุตร</t>
  </si>
  <si>
    <t>รมิดา</t>
  </si>
  <si>
    <t>วิชาพร</t>
  </si>
  <si>
    <t>วริศรา</t>
  </si>
  <si>
    <t>ชื่นเจริญ</t>
  </si>
  <si>
    <t>วิชุดา</t>
  </si>
  <si>
    <t>พิมพาภักตร์</t>
  </si>
  <si>
    <t>ศรัณยา</t>
  </si>
  <si>
    <t>วิเชียร</t>
  </si>
  <si>
    <t>สิรินดา</t>
  </si>
  <si>
    <t>สิริวิภา</t>
  </si>
  <si>
    <t>สุพัฒตรา</t>
  </si>
  <si>
    <t>อรนิชา</t>
  </si>
  <si>
    <t>บุญเชย</t>
  </si>
  <si>
    <t>อารยา</t>
  </si>
  <si>
    <t>ทองบุญลิ</t>
  </si>
  <si>
    <t>ชัชวาลย์</t>
  </si>
  <si>
    <t>แก้วถิ่นดง</t>
  </si>
  <si>
    <t>โพธิ์ภักดิ์</t>
  </si>
  <si>
    <t>ณัฐกร</t>
  </si>
  <si>
    <t>ณัฐชานนท์</t>
  </si>
  <si>
    <t>ยิ่งสุด</t>
  </si>
  <si>
    <t>นฤพล</t>
  </si>
  <si>
    <t>ศรีสงคราม</t>
  </si>
  <si>
    <t>นัทสิทธิ์</t>
  </si>
  <si>
    <t>ปัญจทรัพย์</t>
  </si>
  <si>
    <t>แผนสิงห์</t>
  </si>
  <si>
    <t xml:space="preserve">ปุญญพัฒน์ </t>
  </si>
  <si>
    <t xml:space="preserve"> โฉมฉาย</t>
  </si>
  <si>
    <t>พันธุ์สิงห์</t>
  </si>
  <si>
    <t>วสุพล</t>
  </si>
  <si>
    <t>พุทธชาติ</t>
  </si>
  <si>
    <t>ขันกสิกรรม</t>
  </si>
  <si>
    <t>อภิชัย</t>
  </si>
  <si>
    <t>สื่อเรืองศักดิ์</t>
  </si>
  <si>
    <t>กันต์ฤทัย</t>
  </si>
  <si>
    <t>ทองศรี</t>
  </si>
  <si>
    <t>เกษกรณ์</t>
  </si>
  <si>
    <t>กานต์ธีรา</t>
  </si>
  <si>
    <t>ไชยโคตร</t>
  </si>
  <si>
    <t xml:space="preserve">กานต์สินี </t>
  </si>
  <si>
    <t>ทรัพย์ประเสริฐ</t>
  </si>
  <si>
    <t>จิดาภา</t>
  </si>
  <si>
    <t>กลั่นเกษตรวิทย์</t>
  </si>
  <si>
    <t>เฉิดนภา</t>
  </si>
  <si>
    <t>ครุธจันทร์</t>
  </si>
  <si>
    <t>บุตรอ่ำ</t>
  </si>
  <si>
    <t>แพทย์กาง</t>
  </si>
  <si>
    <t>พรายงาม</t>
  </si>
  <si>
    <t xml:space="preserve">ณัชชา </t>
  </si>
  <si>
    <t>ไวเขตต์กิจ</t>
  </si>
  <si>
    <t>ชุ่มเมืองปัก</t>
  </si>
  <si>
    <t>ตุลยา</t>
  </si>
  <si>
    <t>สายชู</t>
  </si>
  <si>
    <t>ทิฆัมพร</t>
  </si>
  <si>
    <t>มีจิตติ</t>
  </si>
  <si>
    <t>ประภาพร</t>
  </si>
  <si>
    <t xml:space="preserve">ปวีณ์ธิดา </t>
  </si>
  <si>
    <t>สว่างโลก</t>
  </si>
  <si>
    <t>ปัณฑารีย์</t>
  </si>
  <si>
    <t>จารุพันธ์</t>
  </si>
  <si>
    <t>พินเผือก</t>
  </si>
  <si>
    <t>พัณณิตา</t>
  </si>
  <si>
    <t>สมทบ</t>
  </si>
  <si>
    <t>เพ็ญเขตร์กร</t>
  </si>
  <si>
    <t>ภัทรภร</t>
  </si>
  <si>
    <t>เก่งธัญการ</t>
  </si>
  <si>
    <t>คงดิษ</t>
  </si>
  <si>
    <t xml:space="preserve">สิริณภา   </t>
  </si>
  <si>
    <t>บำรุงศรี</t>
  </si>
  <si>
    <t>สุชานันท์</t>
  </si>
  <si>
    <t>กิริรัมย์</t>
  </si>
  <si>
    <t>อรพินธ์</t>
  </si>
  <si>
    <t>คงประยูร</t>
  </si>
  <si>
    <t>กฤษฎาบดินทร์</t>
  </si>
  <si>
    <t>พุฒมาเล</t>
  </si>
  <si>
    <t>กฤษตเมธ</t>
  </si>
  <si>
    <t>ประโยตัง</t>
  </si>
  <si>
    <t>กิตติเดช</t>
  </si>
  <si>
    <t>สุวรรณรพ</t>
  </si>
  <si>
    <t xml:space="preserve">ฐิติศักดิ์ </t>
  </si>
  <si>
    <t>โง่นทา</t>
  </si>
  <si>
    <t>ณัฐฏศักดิ์</t>
  </si>
  <si>
    <t>ฤกษ์รัตน์</t>
  </si>
  <si>
    <t>ตรัยคุณ</t>
  </si>
  <si>
    <t>เหล่ากสิการ</t>
  </si>
  <si>
    <t xml:space="preserve">ธีรยุทธ์ </t>
  </si>
  <si>
    <t>ทองแสน</t>
  </si>
  <si>
    <t>นนทกานต์</t>
  </si>
  <si>
    <t>อินหนุน</t>
  </si>
  <si>
    <t>อัศวิน</t>
  </si>
  <si>
    <t>กวิสรา</t>
  </si>
  <si>
    <t>อัครเวทินธ์</t>
  </si>
  <si>
    <t>กัญญา</t>
  </si>
  <si>
    <t>พุ่มเจริญ</t>
  </si>
  <si>
    <t>กุลวงษ์</t>
  </si>
  <si>
    <t>เก็บดาว</t>
  </si>
  <si>
    <t>จิตตาภรณ์</t>
  </si>
  <si>
    <t>เดชทอง</t>
  </si>
  <si>
    <t>ชนิษฐา</t>
  </si>
  <si>
    <t>พนมจรูญ</t>
  </si>
  <si>
    <t>เมฆกระจ่าง</t>
  </si>
  <si>
    <t xml:space="preserve">ณัฏฐกานต์ </t>
  </si>
  <si>
    <t>บุญเกิด</t>
  </si>
  <si>
    <t>ณัฏฐธิดา</t>
  </si>
  <si>
    <t>ณัฐวดี</t>
  </si>
  <si>
    <t>โพธิ์นิ่ม</t>
  </si>
  <si>
    <t>ทักษอร</t>
  </si>
  <si>
    <t>เสมาฉิม</t>
  </si>
  <si>
    <t>นภัสกร</t>
  </si>
  <si>
    <t>ขวัญเมฆ</t>
  </si>
  <si>
    <t>นันทิกานต์</t>
  </si>
  <si>
    <t>ชาติมนตรี</t>
  </si>
  <si>
    <t>บวรรัตน์</t>
  </si>
  <si>
    <t>คุ้มนุ่ม</t>
  </si>
  <si>
    <t>ปวริศา</t>
  </si>
  <si>
    <t>ปิยมาส</t>
  </si>
  <si>
    <t>โอภาสพจนา</t>
  </si>
  <si>
    <t>พลอย</t>
  </si>
  <si>
    <t>นันกระโทก</t>
  </si>
  <si>
    <t>พัชรมัย</t>
  </si>
  <si>
    <t>พะกาวัลย์</t>
  </si>
  <si>
    <t>พิชานันท์</t>
  </si>
  <si>
    <t>ทองอยู่</t>
  </si>
  <si>
    <t>พิมพ์พิศา</t>
  </si>
  <si>
    <t>ภูษณิศา</t>
  </si>
  <si>
    <t>แจ้งสกุล</t>
  </si>
  <si>
    <t>สาสะนะ</t>
  </si>
  <si>
    <t>ศรัณยภร</t>
  </si>
  <si>
    <t>เสือเผือก</t>
  </si>
  <si>
    <t>สมิตา</t>
  </si>
  <si>
    <t>เพ็ญพักตร์</t>
  </si>
  <si>
    <t xml:space="preserve">สิรินทรา   </t>
  </si>
  <si>
    <t>ชัยปัญหา</t>
  </si>
  <si>
    <t>สุรวีร์</t>
  </si>
  <si>
    <t>ภาคทวี</t>
  </si>
  <si>
    <t>ชั้นมัธยมศึกษาปีที่ 2/1</t>
  </si>
  <si>
    <t>ณัฐจรานันท์</t>
  </si>
  <si>
    <t>ยศเฉลิม</t>
  </si>
  <si>
    <t>สุมณฑา</t>
  </si>
  <si>
    <t>สินปาน</t>
  </si>
  <si>
    <t>ชั้นมัธยมศึกษาปีที่ 2/2</t>
  </si>
  <si>
    <t>ชั้นมัธยมศึกษาปีที่ 2/3</t>
  </si>
  <si>
    <t>เกิดกล้า</t>
  </si>
  <si>
    <t>ภูธเนศ</t>
  </si>
  <si>
    <t>นัคราจารย์</t>
  </si>
  <si>
    <t>ปณิตา</t>
  </si>
  <si>
    <t>เพชรสาริกิจ</t>
  </si>
  <si>
    <t>ชั้นมัธยมศึกษาปีที่ 2/4</t>
  </si>
  <si>
    <t>มหาโภชน์</t>
  </si>
  <si>
    <t>พูลมาลย์</t>
  </si>
  <si>
    <t>ธิตาพร</t>
  </si>
  <si>
    <t>สุขกาญจน์</t>
  </si>
  <si>
    <t>ณิชยา</t>
  </si>
  <si>
    <t>อินทร์ชู</t>
  </si>
  <si>
    <t>ชั้นมัธยมศึกษาปีที่ 2/5</t>
  </si>
  <si>
    <t>ชั้นมัธยมศึกษาปีที่ 2/6</t>
  </si>
  <si>
    <t>เมธาสิทธิ์</t>
  </si>
  <si>
    <t>สกุลรัตน์</t>
  </si>
  <si>
    <t>ชั้นมัธยมศึกษาปีที่ 2/7</t>
  </si>
  <si>
    <t>มุทุตา</t>
  </si>
  <si>
    <t>วัลเพ็ญ</t>
  </si>
  <si>
    <t>โพธิ์สุวรรณ์</t>
  </si>
  <si>
    <t>สิปปวิท</t>
  </si>
  <si>
    <t>พรมเดช</t>
  </si>
  <si>
    <t>ชั้นมัธยมศึกษาปีที่ 2/8</t>
  </si>
  <si>
    <t>กฤติพงศ์</t>
  </si>
  <si>
    <t>ศรีทับทิม</t>
  </si>
  <si>
    <t>ภคพล</t>
  </si>
  <si>
    <t>พวงจันทร์</t>
  </si>
  <si>
    <t>ณัชริญา</t>
  </si>
  <si>
    <t>การะภักดี</t>
  </si>
  <si>
    <t>ชั้นมัธยมศึกษาปีที่ 2/9</t>
  </si>
  <si>
    <t>ชั้นมัธยมศึกษาปีที่ 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</si>
</sst>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฿&quot;* #,##0.00_-;\-&quot;฿&quot;* #,##0.00_-;_-&quot;฿&quot;* &quot;-&quot;??_-;_-@_-"/>
    <numFmt numFmtId="165" formatCode="0\-0000\-00000\-00\-0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8" fillId="2" borderId="3" xfId="0" applyFont="1" applyFill="1" applyBorder="1"/>
    <xf numFmtId="0" fontId="8" fillId="0" borderId="0" xfId="0" applyFont="1"/>
    <xf numFmtId="0" fontId="8" fillId="2" borderId="1" xfId="0" applyFont="1" applyFill="1" applyBorder="1"/>
    <xf numFmtId="0" fontId="9" fillId="0" borderId="0" xfId="0" applyFont="1"/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165" fontId="10" fillId="0" borderId="14" xfId="0" applyNumberFormat="1" applyFont="1" applyBorder="1" applyAlignment="1">
      <alignment horizontal="center" vertical="center" shrinkToFit="1"/>
    </xf>
    <xf numFmtId="165" fontId="10" fillId="0" borderId="9" xfId="0" applyNumberFormat="1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12" fillId="0" borderId="15" xfId="0" applyNumberFormat="1" applyFont="1" applyBorder="1" applyAlignment="1">
      <alignment horizontal="center" vertical="center"/>
    </xf>
    <xf numFmtId="165" fontId="12" fillId="0" borderId="15" xfId="0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65" fontId="12" fillId="0" borderId="9" xfId="0" applyNumberFormat="1" applyFont="1" applyBorder="1" applyAlignment="1">
      <alignment horizontal="center" vertical="center"/>
    </xf>
    <xf numFmtId="165" fontId="12" fillId="0" borderId="9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165" fontId="11" fillId="0" borderId="13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165" fontId="11" fillId="0" borderId="15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165" fontId="10" fillId="0" borderId="17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/>
  </cellXfs>
  <cellStyles count="13">
    <cellStyle name="Currency 2" xfId="12" xr:uid="{00000000-0005-0000-0000-000000000000}"/>
    <cellStyle name="Normal" xfId="0" builtinId="0"/>
    <cellStyle name="Normal 2" xfId="2" xr:uid="{00000000-0005-0000-0000-000001000000}"/>
    <cellStyle name="Normal 2 2" xfId="3" xr:uid="{00000000-0005-0000-0000-000002000000}"/>
    <cellStyle name="Normal 2 3" xfId="4" xr:uid="{00000000-0005-0000-0000-000003000000}"/>
    <cellStyle name="Normal 2 4" xfId="5" xr:uid="{00000000-0005-0000-0000-000004000000}"/>
    <cellStyle name="Normal 2 5" xfId="6" xr:uid="{00000000-0005-0000-0000-000005000000}"/>
    <cellStyle name="Normal 2 6" xfId="7" xr:uid="{00000000-0005-0000-0000-000006000000}"/>
    <cellStyle name="Normal 3" xfId="8" xr:uid="{00000000-0005-0000-0000-000007000000}"/>
    <cellStyle name="Normal 4" xfId="9" xr:uid="{00000000-0005-0000-0000-000008000000}"/>
    <cellStyle name="Normal 5" xfId="10" xr:uid="{00000000-0005-0000-0000-000009000000}"/>
    <cellStyle name="Normal 6" xfId="11" xr:uid="{00000000-0005-0000-0000-00000A000000}"/>
    <cellStyle name="Normal 7" xfId="1" xr:uid="{00000000-0005-0000-0000-00000B000000}"/>
  </cellStyles>
  <dxfs count="0"/>
  <tableStyles count="0" defaultTableStyle="TableStyleMedium2" defaultPivotStyle="PivotStyleLight16"/>
  <colors>
    <mruColors>
      <color rgb="FFFFFFCC"/>
      <color rgb="FFFFCCCC"/>
      <color rgb="FFFCD0E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D42" sqref="D42:H42"/>
    </sheetView>
  </sheetViews>
  <sheetFormatPr defaultRowHeight="14.5"/>
  <cols>
    <col min="1" max="1" width="4.453125" customWidth="1"/>
    <col min="2" max="2" width="8.26953125" customWidth="1"/>
    <col min="3" max="3" width="11.7265625" customWidth="1"/>
    <col min="4" max="4" width="9.08984375" customWidth="1"/>
    <col min="5" max="5" width="6.26953125" customWidth="1"/>
    <col min="6" max="6" width="7.90625" customWidth="1"/>
    <col min="7" max="7" width="9.36328125" customWidth="1"/>
    <col min="8" max="8" width="11" customWidth="1"/>
    <col min="9" max="9" width="11.26953125" customWidth="1"/>
    <col min="10" max="10" width="6.7265625" customWidth="1"/>
    <col min="11" max="11" width="12.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646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13" t="s">
        <v>16</v>
      </c>
      <c r="B7" s="14" t="s">
        <v>84</v>
      </c>
      <c r="C7" s="14" t="s">
        <v>101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5" t="s">
        <v>16</v>
      </c>
      <c r="B8" s="16" t="s">
        <v>102</v>
      </c>
      <c r="C8" s="16" t="s">
        <v>103</v>
      </c>
      <c r="D8" s="7"/>
      <c r="E8" s="7"/>
      <c r="F8" s="7"/>
      <c r="G8" s="7"/>
      <c r="H8" s="7"/>
      <c r="I8" s="6">
        <f t="shared" ref="I8:I38" si="0">SUM(D8:H8)</f>
        <v>0</v>
      </c>
      <c r="J8" s="6">
        <f t="shared" ref="J8:J38" si="1">AVERAGE(I8)/5</f>
        <v>0</v>
      </c>
      <c r="K8" s="6" t="b">
        <f t="shared" ref="K8:K38" si="2">IF(J8&gt;3,"ดีมาก",IF(J8&gt;2,"ดี",IF(J8&gt;1,"พอใช้",IF(J8&gt;0,"ปรับปรุง"))))</f>
        <v>0</v>
      </c>
    </row>
    <row r="9" spans="1:11" ht="24">
      <c r="A9" s="15" t="s">
        <v>16</v>
      </c>
      <c r="B9" s="16" t="s">
        <v>104</v>
      </c>
      <c r="C9" s="16" t="s">
        <v>105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5" t="s">
        <v>16</v>
      </c>
      <c r="B10" s="16" t="s">
        <v>106</v>
      </c>
      <c r="C10" s="16" t="s">
        <v>107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5" t="s">
        <v>16</v>
      </c>
      <c r="B11" s="16" t="s">
        <v>108</v>
      </c>
      <c r="C11" s="16" t="s">
        <v>109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5" t="s">
        <v>16</v>
      </c>
      <c r="B12" s="16" t="s">
        <v>110</v>
      </c>
      <c r="C12" s="16" t="s">
        <v>111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5" t="s">
        <v>16</v>
      </c>
      <c r="B13" s="16" t="s">
        <v>112</v>
      </c>
      <c r="C13" s="16" t="s">
        <v>113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5" t="s">
        <v>16</v>
      </c>
      <c r="B14" s="16" t="s">
        <v>114</v>
      </c>
      <c r="C14" s="16" t="s">
        <v>115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5" t="s">
        <v>16</v>
      </c>
      <c r="B15" s="16" t="s">
        <v>116</v>
      </c>
      <c r="C15" s="16" t="s">
        <v>117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5" t="s">
        <v>16</v>
      </c>
      <c r="B16" s="16" t="s">
        <v>118</v>
      </c>
      <c r="C16" s="16" t="s">
        <v>119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5" t="s">
        <v>16</v>
      </c>
      <c r="B17" s="23" t="s">
        <v>120</v>
      </c>
      <c r="C17" s="16" t="s">
        <v>121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5" t="s">
        <v>16</v>
      </c>
      <c r="B18" s="16" t="s">
        <v>122</v>
      </c>
      <c r="C18" s="16" t="s">
        <v>123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5" t="s">
        <v>16</v>
      </c>
      <c r="B19" s="16" t="s">
        <v>124</v>
      </c>
      <c r="C19" s="16" t="s">
        <v>125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5" t="s">
        <v>16</v>
      </c>
      <c r="B20" s="16" t="s">
        <v>126</v>
      </c>
      <c r="C20" s="16" t="s">
        <v>127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5" t="s">
        <v>16</v>
      </c>
      <c r="B21" s="16" t="s">
        <v>128</v>
      </c>
      <c r="C21" s="16" t="s">
        <v>129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7" t="s">
        <v>16</v>
      </c>
      <c r="B22" s="18" t="s">
        <v>130</v>
      </c>
      <c r="C22" s="18" t="s">
        <v>131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5" t="s">
        <v>23</v>
      </c>
      <c r="B23" s="16" t="s">
        <v>132</v>
      </c>
      <c r="C23" s="16" t="s">
        <v>133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5" t="s">
        <v>23</v>
      </c>
      <c r="B24" s="16" t="s">
        <v>134</v>
      </c>
      <c r="C24" s="16" t="s">
        <v>135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5" t="s">
        <v>23</v>
      </c>
      <c r="B25" s="16" t="s">
        <v>136</v>
      </c>
      <c r="C25" s="16" t="s">
        <v>137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5" t="s">
        <v>23</v>
      </c>
      <c r="B26" s="16" t="s">
        <v>138</v>
      </c>
      <c r="C26" s="16" t="s">
        <v>139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5" t="s">
        <v>23</v>
      </c>
      <c r="B27" s="16" t="s">
        <v>140</v>
      </c>
      <c r="C27" s="16" t="s">
        <v>141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5" t="s">
        <v>23</v>
      </c>
      <c r="B28" s="16" t="s">
        <v>142</v>
      </c>
      <c r="C28" s="16" t="s">
        <v>143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9" t="s">
        <v>23</v>
      </c>
      <c r="B29" s="20" t="s">
        <v>144</v>
      </c>
      <c r="C29" s="20" t="s">
        <v>145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5" t="s">
        <v>23</v>
      </c>
      <c r="B30" s="16" t="s">
        <v>146</v>
      </c>
      <c r="C30" s="16" t="s">
        <v>147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5" t="s">
        <v>23</v>
      </c>
      <c r="B31" s="16" t="s">
        <v>148</v>
      </c>
      <c r="C31" s="16" t="s">
        <v>149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5" t="s">
        <v>23</v>
      </c>
      <c r="B32" s="16" t="s">
        <v>150</v>
      </c>
      <c r="C32" s="16" t="s">
        <v>151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5" t="s">
        <v>23</v>
      </c>
      <c r="B33" s="16" t="s">
        <v>152</v>
      </c>
      <c r="C33" s="16" t="s">
        <v>153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5" t="s">
        <v>23</v>
      </c>
      <c r="B34" s="16" t="s">
        <v>154</v>
      </c>
      <c r="C34" s="16" t="s">
        <v>155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5" t="s">
        <v>23</v>
      </c>
      <c r="B35" s="16" t="s">
        <v>156</v>
      </c>
      <c r="C35" s="16" t="s">
        <v>40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1" t="s">
        <v>23</v>
      </c>
      <c r="B36" s="22" t="s">
        <v>157</v>
      </c>
      <c r="C36" s="22" t="s">
        <v>158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56" t="s">
        <v>23</v>
      </c>
      <c r="B37" s="57" t="s">
        <v>647</v>
      </c>
      <c r="C37" s="58" t="s">
        <v>648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59" t="s">
        <v>23</v>
      </c>
      <c r="B38" s="60" t="s">
        <v>649</v>
      </c>
      <c r="C38" s="61" t="s">
        <v>650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6"/>
      <c r="B39" s="6"/>
      <c r="C39" s="2" t="s">
        <v>14</v>
      </c>
      <c r="D39" s="2">
        <f>COUNTIF(D7:D38,"=4")</f>
        <v>0</v>
      </c>
      <c r="E39" s="2">
        <f t="shared" ref="E39:H39" si="3">COUNTIF(E7:E38,"=4")</f>
        <v>0</v>
      </c>
      <c r="F39" s="2">
        <f t="shared" si="3"/>
        <v>0</v>
      </c>
      <c r="G39" s="2">
        <f t="shared" si="3"/>
        <v>0</v>
      </c>
      <c r="H39" s="2">
        <f t="shared" si="3"/>
        <v>0</v>
      </c>
      <c r="I39" s="6"/>
      <c r="J39" s="6"/>
      <c r="K39" s="6"/>
    </row>
    <row r="40" spans="1:11" ht="24">
      <c r="A40" s="6"/>
      <c r="B40" s="6"/>
      <c r="C40" s="2" t="s">
        <v>10</v>
      </c>
      <c r="D40" s="2">
        <f>COUNTIF(D7:D38,"=3")</f>
        <v>0</v>
      </c>
      <c r="E40" s="2">
        <f t="shared" ref="E40:H40" si="4">COUNTIF(E7:E38,"=3")</f>
        <v>0</v>
      </c>
      <c r="F40" s="2">
        <f t="shared" si="4"/>
        <v>0</v>
      </c>
      <c r="G40" s="2">
        <f t="shared" si="4"/>
        <v>0</v>
      </c>
      <c r="H40" s="2">
        <f t="shared" si="4"/>
        <v>0</v>
      </c>
      <c r="I40" s="6"/>
      <c r="J40" s="6"/>
      <c r="K40" s="6"/>
    </row>
    <row r="41" spans="1:11" ht="24">
      <c r="A41" s="6"/>
      <c r="B41" s="6"/>
      <c r="C41" s="2" t="s">
        <v>11</v>
      </c>
      <c r="D41" s="2">
        <f>COUNTIF(D7:D38,"=2")</f>
        <v>0</v>
      </c>
      <c r="E41" s="2">
        <f t="shared" ref="E41:H41" si="5">COUNTIF(E7:E38,"=2")</f>
        <v>0</v>
      </c>
      <c r="F41" s="2">
        <f t="shared" si="5"/>
        <v>0</v>
      </c>
      <c r="G41" s="2">
        <f t="shared" si="5"/>
        <v>0</v>
      </c>
      <c r="H41" s="2">
        <f t="shared" si="5"/>
        <v>0</v>
      </c>
      <c r="I41" s="6"/>
      <c r="J41" s="6"/>
      <c r="K41" s="6"/>
    </row>
    <row r="42" spans="1:11" ht="24">
      <c r="A42" s="6"/>
      <c r="B42" s="6"/>
      <c r="C42" s="2" t="s">
        <v>12</v>
      </c>
      <c r="D42" s="2">
        <f>COUNTIF(D7:D38,"=1")</f>
        <v>0</v>
      </c>
      <c r="E42" s="2">
        <f t="shared" ref="E42:H42" si="6">COUNTIF(E7:E38,"=1")</f>
        <v>0</v>
      </c>
      <c r="F42" s="2">
        <f t="shared" si="6"/>
        <v>0</v>
      </c>
      <c r="G42" s="2">
        <f t="shared" si="6"/>
        <v>0</v>
      </c>
      <c r="H42" s="2">
        <f t="shared" si="6"/>
        <v>0</v>
      </c>
      <c r="I42" s="6"/>
      <c r="J42" s="6"/>
      <c r="K42" s="6"/>
    </row>
  </sheetData>
  <mergeCells count="5">
    <mergeCell ref="D5:H5"/>
    <mergeCell ref="I5:I6"/>
    <mergeCell ref="K5:K6"/>
    <mergeCell ref="A5:C6"/>
    <mergeCell ref="J5:J6"/>
  </mergeCells>
  <pageMargins left="0.25" right="0.25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E369-2DE3-4EB3-8324-F44E93F4AD61}">
  <dimension ref="A1:K48"/>
  <sheetViews>
    <sheetView workbookViewId="0">
      <selection activeCell="D48" sqref="D48:H48"/>
    </sheetView>
  </sheetViews>
  <sheetFormatPr defaultRowHeight="14.5"/>
  <cols>
    <col min="1" max="1" width="7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683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47" t="s">
        <v>16</v>
      </c>
      <c r="B7" s="48" t="s">
        <v>37</v>
      </c>
      <c r="C7" s="48" t="s">
        <v>103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9" t="s">
        <v>16</v>
      </c>
      <c r="B8" s="53" t="s">
        <v>584</v>
      </c>
      <c r="C8" s="20" t="s">
        <v>585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4">
      <c r="A9" s="19" t="s">
        <v>16</v>
      </c>
      <c r="B9" s="20" t="s">
        <v>586</v>
      </c>
      <c r="C9" s="20" t="s">
        <v>587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9" t="s">
        <v>16</v>
      </c>
      <c r="B10" s="20" t="s">
        <v>588</v>
      </c>
      <c r="C10" s="20" t="s">
        <v>589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9" t="s">
        <v>16</v>
      </c>
      <c r="B11" s="20" t="s">
        <v>590</v>
      </c>
      <c r="C11" s="20" t="s">
        <v>591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9" t="s">
        <v>16</v>
      </c>
      <c r="B12" s="20" t="s">
        <v>592</v>
      </c>
      <c r="C12" s="20" t="s">
        <v>593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9" t="s">
        <v>16</v>
      </c>
      <c r="B13" s="20" t="s">
        <v>594</v>
      </c>
      <c r="C13" s="20" t="s">
        <v>595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9" t="s">
        <v>16</v>
      </c>
      <c r="B14" s="20" t="s">
        <v>596</v>
      </c>
      <c r="C14" s="20" t="s">
        <v>597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9" t="s">
        <v>16</v>
      </c>
      <c r="B15" s="20" t="s">
        <v>598</v>
      </c>
      <c r="C15" s="20" t="s">
        <v>599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9" t="s">
        <v>16</v>
      </c>
      <c r="B16" s="20" t="s">
        <v>600</v>
      </c>
      <c r="C16" s="20" t="s">
        <v>85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9" t="s">
        <v>23</v>
      </c>
      <c r="B17" s="20" t="s">
        <v>601</v>
      </c>
      <c r="C17" s="20" t="s">
        <v>602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9" t="s">
        <v>23</v>
      </c>
      <c r="B18" s="20" t="s">
        <v>603</v>
      </c>
      <c r="C18" s="20" t="s">
        <v>604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9" t="s">
        <v>23</v>
      </c>
      <c r="B19" s="20" t="s">
        <v>24</v>
      </c>
      <c r="C19" s="20" t="s">
        <v>605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9" t="s">
        <v>23</v>
      </c>
      <c r="B20" s="20" t="s">
        <v>606</v>
      </c>
      <c r="C20" s="53" t="s">
        <v>551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9" t="s">
        <v>23</v>
      </c>
      <c r="B21" s="20" t="s">
        <v>607</v>
      </c>
      <c r="C21" s="20" t="s">
        <v>608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9" t="s">
        <v>23</v>
      </c>
      <c r="B22" s="20" t="s">
        <v>609</v>
      </c>
      <c r="C22" s="20" t="s">
        <v>115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9" t="s">
        <v>23</v>
      </c>
      <c r="B23" s="20" t="s">
        <v>348</v>
      </c>
      <c r="C23" s="20" t="s">
        <v>610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9" t="s">
        <v>23</v>
      </c>
      <c r="B24" s="20" t="s">
        <v>296</v>
      </c>
      <c r="C24" s="20" t="s">
        <v>611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9" t="s">
        <v>23</v>
      </c>
      <c r="B25" s="20" t="s">
        <v>612</v>
      </c>
      <c r="C25" s="20" t="s">
        <v>613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9" t="s">
        <v>23</v>
      </c>
      <c r="B26" s="20" t="s">
        <v>614</v>
      </c>
      <c r="C26" s="20" t="s">
        <v>613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9" t="s">
        <v>23</v>
      </c>
      <c r="B27" s="20" t="s">
        <v>615</v>
      </c>
      <c r="C27" s="20" t="s">
        <v>616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9" t="s">
        <v>23</v>
      </c>
      <c r="B28" s="20" t="s">
        <v>617</v>
      </c>
      <c r="C28" s="20" t="s">
        <v>618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9" t="s">
        <v>23</v>
      </c>
      <c r="B29" s="20" t="s">
        <v>619</v>
      </c>
      <c r="C29" s="20" t="s">
        <v>620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9" t="s">
        <v>23</v>
      </c>
      <c r="B30" s="20" t="s">
        <v>621</v>
      </c>
      <c r="C30" s="20" t="s">
        <v>622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9" t="s">
        <v>23</v>
      </c>
      <c r="B31" s="20" t="s">
        <v>623</v>
      </c>
      <c r="C31" s="20" t="s">
        <v>624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9" t="s">
        <v>23</v>
      </c>
      <c r="B32" s="20" t="s">
        <v>625</v>
      </c>
      <c r="C32" s="20" t="s">
        <v>82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9" t="s">
        <v>23</v>
      </c>
      <c r="B33" s="20" t="s">
        <v>626</v>
      </c>
      <c r="C33" s="20" t="s">
        <v>627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9" t="s">
        <v>23</v>
      </c>
      <c r="B34" s="20" t="s">
        <v>628</v>
      </c>
      <c r="C34" s="20" t="s">
        <v>629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9" t="s">
        <v>23</v>
      </c>
      <c r="B35" s="20" t="s">
        <v>630</v>
      </c>
      <c r="C35" s="20" t="s">
        <v>631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9" t="s">
        <v>23</v>
      </c>
      <c r="B36" s="20" t="s">
        <v>632</v>
      </c>
      <c r="C36" s="20" t="s">
        <v>633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9" t="s">
        <v>23</v>
      </c>
      <c r="B37" s="20" t="s">
        <v>634</v>
      </c>
      <c r="C37" s="20" t="s">
        <v>60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9" t="s">
        <v>23</v>
      </c>
      <c r="B38" s="20" t="s">
        <v>635</v>
      </c>
      <c r="C38" s="20" t="s">
        <v>141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9" t="s">
        <v>23</v>
      </c>
      <c r="B39" s="20" t="s">
        <v>91</v>
      </c>
      <c r="C39" s="20" t="s">
        <v>636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9" t="s">
        <v>23</v>
      </c>
      <c r="B40" s="20" t="s">
        <v>91</v>
      </c>
      <c r="C40" s="20" t="s">
        <v>637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19" t="s">
        <v>23</v>
      </c>
      <c r="B41" s="20" t="s">
        <v>638</v>
      </c>
      <c r="C41" s="20" t="s">
        <v>639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19" t="s">
        <v>23</v>
      </c>
      <c r="B42" s="20" t="s">
        <v>640</v>
      </c>
      <c r="C42" s="20" t="s">
        <v>641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19" t="s">
        <v>23</v>
      </c>
      <c r="B43" s="20" t="s">
        <v>642</v>
      </c>
      <c r="C43" s="20" t="s">
        <v>643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51" t="s">
        <v>23</v>
      </c>
      <c r="B44" s="52" t="s">
        <v>644</v>
      </c>
      <c r="C44" s="52" t="s">
        <v>645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6"/>
      <c r="B45" s="6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6"/>
      <c r="J45" s="6"/>
      <c r="K45" s="6"/>
    </row>
    <row r="46" spans="1:11" ht="24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4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</row>
    <row r="48" spans="1:11" ht="24">
      <c r="A48" s="6"/>
      <c r="B48" s="6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6"/>
    </row>
  </sheetData>
  <mergeCells count="5">
    <mergeCell ref="A5:C6"/>
    <mergeCell ref="D5:H5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selection activeCell="I41" sqref="I41"/>
    </sheetView>
  </sheetViews>
  <sheetFormatPr defaultColWidth="9" defaultRowHeight="17"/>
  <cols>
    <col min="1" max="1" width="4.26953125" style="8" customWidth="1"/>
    <col min="2" max="2" width="9" style="8"/>
    <col min="3" max="3" width="12" style="8" customWidth="1"/>
    <col min="4" max="4" width="9.7265625" style="8" customWidth="1"/>
    <col min="5" max="6" width="7.90625" style="8" customWidth="1"/>
    <col min="7" max="7" width="10.453125" style="8" customWidth="1"/>
    <col min="8" max="8" width="10.6328125" style="8" customWidth="1"/>
    <col min="9" max="9" width="12" style="8" customWidth="1"/>
    <col min="10" max="10" width="7.453125" style="8" customWidth="1"/>
    <col min="11" max="11" width="13" style="8" customWidth="1"/>
    <col min="12" max="16384" width="9" style="8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651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13" t="s">
        <v>16</v>
      </c>
      <c r="B7" s="14" t="s">
        <v>84</v>
      </c>
      <c r="C7" s="14" t="s">
        <v>159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5" t="s">
        <v>16</v>
      </c>
      <c r="B8" s="16" t="s">
        <v>160</v>
      </c>
      <c r="C8" s="16" t="s">
        <v>70</v>
      </c>
      <c r="D8" s="7"/>
      <c r="E8" s="7"/>
      <c r="F8" s="7"/>
      <c r="G8" s="7"/>
      <c r="H8" s="7"/>
      <c r="I8" s="6">
        <f t="shared" ref="I8:I41" si="0">SUM(D8:H8)</f>
        <v>0</v>
      </c>
      <c r="J8" s="6">
        <f t="shared" ref="J8:J41" si="1">AVERAGE(I8)/5</f>
        <v>0</v>
      </c>
      <c r="K8" s="6" t="b">
        <f t="shared" ref="K8:K41" si="2">IF(J8&gt;3,"ดีมาก",IF(J8&gt;2,"ดี",IF(J8&gt;1,"พอใช้",IF(J8&gt;0,"ปรับปรุง"))))</f>
        <v>0</v>
      </c>
    </row>
    <row r="9" spans="1:11" ht="24">
      <c r="A9" s="15" t="s">
        <v>16</v>
      </c>
      <c r="B9" s="16" t="s">
        <v>161</v>
      </c>
      <c r="C9" s="16" t="s">
        <v>162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5" t="s">
        <v>16</v>
      </c>
      <c r="B10" s="16" t="s">
        <v>163</v>
      </c>
      <c r="C10" s="16" t="s">
        <v>44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5" t="s">
        <v>16</v>
      </c>
      <c r="B11" s="16" t="s">
        <v>164</v>
      </c>
      <c r="C11" s="16" t="s">
        <v>44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5" t="s">
        <v>16</v>
      </c>
      <c r="B12" s="16" t="s">
        <v>18</v>
      </c>
      <c r="C12" s="16" t="s">
        <v>165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5" t="s">
        <v>16</v>
      </c>
      <c r="B13" s="16" t="s">
        <v>26</v>
      </c>
      <c r="C13" s="16" t="s">
        <v>166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5" t="s">
        <v>16</v>
      </c>
      <c r="B14" s="16" t="s">
        <v>110</v>
      </c>
      <c r="C14" s="16" t="s">
        <v>167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5" t="s">
        <v>16</v>
      </c>
      <c r="B15" s="16" t="s">
        <v>43</v>
      </c>
      <c r="C15" s="16" t="s">
        <v>45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5" t="s">
        <v>16</v>
      </c>
      <c r="B16" s="16" t="s">
        <v>19</v>
      </c>
      <c r="C16" s="16" t="s">
        <v>168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5" t="s">
        <v>16</v>
      </c>
      <c r="B17" s="16" t="s">
        <v>169</v>
      </c>
      <c r="C17" s="16" t="s">
        <v>170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5" t="s">
        <v>16</v>
      </c>
      <c r="B18" s="16" t="s">
        <v>171</v>
      </c>
      <c r="C18" s="16" t="s">
        <v>172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5" t="s">
        <v>16</v>
      </c>
      <c r="B19" s="16" t="s">
        <v>173</v>
      </c>
      <c r="C19" s="16" t="s">
        <v>63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5" t="s">
        <v>16</v>
      </c>
      <c r="B20" s="16" t="s">
        <v>174</v>
      </c>
      <c r="C20" s="16" t="s">
        <v>175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5" t="s">
        <v>16</v>
      </c>
      <c r="B21" s="16" t="s">
        <v>41</v>
      </c>
      <c r="C21" s="16" t="s">
        <v>176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3.25" customHeight="1">
      <c r="A22" s="15" t="s">
        <v>16</v>
      </c>
      <c r="B22" s="16" t="s">
        <v>177</v>
      </c>
      <c r="C22" s="16" t="s">
        <v>178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3.25" customHeight="1">
      <c r="A23" s="15" t="s">
        <v>16</v>
      </c>
      <c r="B23" s="16" t="s">
        <v>33</v>
      </c>
      <c r="C23" s="16" t="s">
        <v>31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3.25" customHeight="1">
      <c r="A24" s="15" t="s">
        <v>16</v>
      </c>
      <c r="B24" s="16" t="s">
        <v>179</v>
      </c>
      <c r="C24" s="16" t="s">
        <v>180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3.25" customHeight="1">
      <c r="A25" s="15" t="s">
        <v>16</v>
      </c>
      <c r="B25" s="16" t="s">
        <v>181</v>
      </c>
      <c r="C25" s="16" t="s">
        <v>182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5" t="s">
        <v>23</v>
      </c>
      <c r="B26" s="16" t="s">
        <v>183</v>
      </c>
      <c r="C26" s="16" t="s">
        <v>184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5" t="s">
        <v>23</v>
      </c>
      <c r="B27" s="16" t="s">
        <v>185</v>
      </c>
      <c r="C27" s="16" t="s">
        <v>186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5" t="s">
        <v>23</v>
      </c>
      <c r="B28" s="16" t="s">
        <v>187</v>
      </c>
      <c r="C28" s="16" t="s">
        <v>188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5" t="s">
        <v>23</v>
      </c>
      <c r="B29" s="16" t="s">
        <v>189</v>
      </c>
      <c r="C29" s="16" t="s">
        <v>44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5" t="s">
        <v>23</v>
      </c>
      <c r="B30" s="16" t="s">
        <v>191</v>
      </c>
      <c r="C30" s="16" t="s">
        <v>44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5" t="s">
        <v>23</v>
      </c>
      <c r="B31" s="16" t="s">
        <v>192</v>
      </c>
      <c r="C31" s="16" t="s">
        <v>103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5" t="s">
        <v>23</v>
      </c>
      <c r="B32" s="16" t="s">
        <v>193</v>
      </c>
      <c r="C32" s="16" t="s">
        <v>194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5" t="s">
        <v>23</v>
      </c>
      <c r="B33" s="16" t="s">
        <v>99</v>
      </c>
      <c r="C33" s="16" t="s">
        <v>195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5" t="s">
        <v>23</v>
      </c>
      <c r="B34" s="16" t="s">
        <v>196</v>
      </c>
      <c r="C34" s="16" t="s">
        <v>197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5" t="s">
        <v>23</v>
      </c>
      <c r="B35" s="16" t="s">
        <v>198</v>
      </c>
      <c r="C35" s="16" t="s">
        <v>139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5" t="s">
        <v>23</v>
      </c>
      <c r="B36" s="16" t="s">
        <v>93</v>
      </c>
      <c r="C36" s="16" t="s">
        <v>199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5" t="s">
        <v>23</v>
      </c>
      <c r="B37" s="16" t="s">
        <v>200</v>
      </c>
      <c r="C37" s="16" t="s">
        <v>201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5" t="s">
        <v>23</v>
      </c>
      <c r="B38" s="16" t="s">
        <v>202</v>
      </c>
      <c r="C38" s="16" t="s">
        <v>203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5" t="s">
        <v>23</v>
      </c>
      <c r="B39" s="16" t="s">
        <v>204</v>
      </c>
      <c r="C39" s="16" t="s">
        <v>205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9" t="s">
        <v>23</v>
      </c>
      <c r="B40" s="20" t="s">
        <v>206</v>
      </c>
      <c r="C40" s="20" t="s">
        <v>207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4" t="s">
        <v>23</v>
      </c>
      <c r="B41" s="25" t="s">
        <v>208</v>
      </c>
      <c r="C41" s="25" t="s">
        <v>209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6"/>
      <c r="B42" s="6"/>
      <c r="C42" s="2" t="s">
        <v>14</v>
      </c>
      <c r="D42" s="2">
        <f>COUNTIF(D7:D41,"=4")</f>
        <v>0</v>
      </c>
      <c r="E42" s="2">
        <f t="shared" ref="E42:H42" si="3">COUNTIF(E7:E41,"=4")</f>
        <v>0</v>
      </c>
      <c r="F42" s="2">
        <f t="shared" si="3"/>
        <v>0</v>
      </c>
      <c r="G42" s="2">
        <f t="shared" si="3"/>
        <v>0</v>
      </c>
      <c r="H42" s="2">
        <f t="shared" si="3"/>
        <v>0</v>
      </c>
      <c r="I42" s="6"/>
      <c r="J42" s="6"/>
      <c r="K42" s="6"/>
    </row>
    <row r="43" spans="1:11" ht="24">
      <c r="A43" s="6"/>
      <c r="B43" s="6"/>
      <c r="C43" s="2" t="s">
        <v>10</v>
      </c>
      <c r="D43" s="2">
        <f>COUNTIF(D7:D41,"=3")</f>
        <v>0</v>
      </c>
      <c r="E43" s="2">
        <f t="shared" ref="E43:H43" si="4">COUNTIF(E7:E41,"=3")</f>
        <v>0</v>
      </c>
      <c r="F43" s="2">
        <f t="shared" si="4"/>
        <v>0</v>
      </c>
      <c r="G43" s="2">
        <f t="shared" si="4"/>
        <v>0</v>
      </c>
      <c r="H43" s="2">
        <f t="shared" si="4"/>
        <v>0</v>
      </c>
      <c r="I43" s="6"/>
      <c r="J43" s="6"/>
      <c r="K43" s="6"/>
    </row>
    <row r="44" spans="1:11" ht="24">
      <c r="A44" s="6"/>
      <c r="B44" s="6"/>
      <c r="C44" s="2" t="s">
        <v>11</v>
      </c>
      <c r="D44" s="2">
        <f>COUNTIF(D7:D41,"=2")</f>
        <v>0</v>
      </c>
      <c r="E44" s="2">
        <f t="shared" ref="E44:H44" si="5">COUNTIF(E7:E41,"=2")</f>
        <v>0</v>
      </c>
      <c r="F44" s="2">
        <f t="shared" si="5"/>
        <v>0</v>
      </c>
      <c r="G44" s="2">
        <f t="shared" si="5"/>
        <v>0</v>
      </c>
      <c r="H44" s="2">
        <f t="shared" si="5"/>
        <v>0</v>
      </c>
      <c r="I44" s="6"/>
      <c r="J44" s="6"/>
      <c r="K44" s="6"/>
    </row>
    <row r="45" spans="1:11" ht="24">
      <c r="A45" s="6"/>
      <c r="B45" s="6"/>
      <c r="C45" s="2" t="s">
        <v>12</v>
      </c>
      <c r="D45" s="2">
        <f>COUNTIF(D7:D41,"=1")</f>
        <v>0</v>
      </c>
      <c r="E45" s="2">
        <f t="shared" ref="E45:H45" si="6">COUNTIF(E7:E41,"=1")</f>
        <v>0</v>
      </c>
      <c r="F45" s="2">
        <f t="shared" si="6"/>
        <v>0</v>
      </c>
      <c r="G45" s="2">
        <f t="shared" si="6"/>
        <v>0</v>
      </c>
      <c r="H45" s="2">
        <f t="shared" si="6"/>
        <v>0</v>
      </c>
      <c r="I45" s="6"/>
      <c r="J45" s="6"/>
      <c r="K45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topLeftCell="A31" workbookViewId="0">
      <selection activeCell="K39" sqref="K39:K40"/>
    </sheetView>
  </sheetViews>
  <sheetFormatPr defaultRowHeight="14.5"/>
  <cols>
    <col min="1" max="1" width="4.26953125" customWidth="1"/>
    <col min="2" max="2" width="8.26953125" customWidth="1"/>
    <col min="3" max="3" width="12.08984375" customWidth="1"/>
    <col min="4" max="4" width="8.453125" customWidth="1"/>
    <col min="5" max="5" width="6.7265625" customWidth="1"/>
    <col min="6" max="6" width="10.6328125" customWidth="1"/>
    <col min="7" max="7" width="11.26953125" customWidth="1"/>
    <col min="8" max="8" width="10.90625" customWidth="1"/>
    <col min="9" max="9" width="11" customWidth="1"/>
    <col min="10" max="10" width="7.453125" customWidth="1"/>
    <col min="11" max="11" width="12.3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652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26" t="s">
        <v>16</v>
      </c>
      <c r="B7" s="14" t="s">
        <v>210</v>
      </c>
      <c r="C7" s="14" t="s">
        <v>211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27" t="s">
        <v>16</v>
      </c>
      <c r="B8" s="16" t="s">
        <v>212</v>
      </c>
      <c r="C8" s="16" t="s">
        <v>213</v>
      </c>
      <c r="D8" s="7"/>
      <c r="E8" s="7"/>
      <c r="F8" s="7"/>
      <c r="G8" s="7"/>
      <c r="H8" s="7"/>
      <c r="I8" s="6">
        <f t="shared" ref="I8:I40" si="0">SUM(D8:H8)</f>
        <v>0</v>
      </c>
      <c r="J8" s="6">
        <f t="shared" ref="J8:J40" si="1">AVERAGE(I8)/5</f>
        <v>0</v>
      </c>
      <c r="K8" s="6" t="b">
        <f t="shared" ref="K8:K40" si="2">IF(J8&gt;3,"ดีมาก",IF(J8&gt;2,"ดี",IF(J8&gt;1,"พอใช้",IF(J8&gt;0,"ปรับปรุง"))))</f>
        <v>0</v>
      </c>
    </row>
    <row r="9" spans="1:11" ht="24">
      <c r="A9" s="27" t="s">
        <v>16</v>
      </c>
      <c r="B9" s="16" t="s">
        <v>214</v>
      </c>
      <c r="C9" s="16" t="s">
        <v>215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7" t="s">
        <v>16</v>
      </c>
      <c r="B10" s="16" t="s">
        <v>51</v>
      </c>
      <c r="C10" s="16" t="s">
        <v>216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7" t="s">
        <v>16</v>
      </c>
      <c r="B11" s="16" t="s">
        <v>52</v>
      </c>
      <c r="C11" s="16" t="s">
        <v>77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7" t="s">
        <v>16</v>
      </c>
      <c r="B12" s="16" t="s">
        <v>217</v>
      </c>
      <c r="C12" s="16" t="s">
        <v>218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7" t="s">
        <v>16</v>
      </c>
      <c r="B13" s="16" t="s">
        <v>219</v>
      </c>
      <c r="C13" s="16" t="s">
        <v>220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27" t="s">
        <v>16</v>
      </c>
      <c r="B14" s="16" t="s">
        <v>221</v>
      </c>
      <c r="C14" s="16" t="s">
        <v>222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7" t="s">
        <v>16</v>
      </c>
      <c r="B15" s="16" t="s">
        <v>223</v>
      </c>
      <c r="C15" s="16" t="s">
        <v>224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28" t="s">
        <v>16</v>
      </c>
      <c r="B16" s="20" t="s">
        <v>225</v>
      </c>
      <c r="C16" s="20" t="s">
        <v>226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7" t="s">
        <v>16</v>
      </c>
      <c r="B17" s="16" t="s">
        <v>227</v>
      </c>
      <c r="C17" s="16" t="s">
        <v>228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8" t="s">
        <v>16</v>
      </c>
      <c r="B18" s="20" t="s">
        <v>229</v>
      </c>
      <c r="C18" s="20" t="s">
        <v>230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7" t="s">
        <v>16</v>
      </c>
      <c r="B19" s="16" t="s">
        <v>231</v>
      </c>
      <c r="C19" s="16" t="s">
        <v>232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7" t="s">
        <v>16</v>
      </c>
      <c r="B20" s="16" t="s">
        <v>126</v>
      </c>
      <c r="C20" s="16" t="s">
        <v>233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7" t="s">
        <v>16</v>
      </c>
      <c r="B21" s="16" t="s">
        <v>22</v>
      </c>
      <c r="C21" s="16" t="s">
        <v>216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27" t="s">
        <v>16</v>
      </c>
      <c r="B22" s="16" t="s">
        <v>234</v>
      </c>
      <c r="C22" s="16" t="s">
        <v>235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65" t="s">
        <v>16</v>
      </c>
      <c r="B23" s="66" t="s">
        <v>395</v>
      </c>
      <c r="C23" s="67" t="s">
        <v>653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68" t="s">
        <v>16</v>
      </c>
      <c r="B24" s="69" t="s">
        <v>654</v>
      </c>
      <c r="C24" s="69" t="s">
        <v>655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27" t="s">
        <v>23</v>
      </c>
      <c r="B25" s="16" t="s">
        <v>236</v>
      </c>
      <c r="C25" s="16" t="s">
        <v>237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27" t="s">
        <v>23</v>
      </c>
      <c r="B26" s="16" t="s">
        <v>238</v>
      </c>
      <c r="C26" s="16" t="s">
        <v>239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7" t="s">
        <v>23</v>
      </c>
      <c r="B27" s="16" t="s">
        <v>240</v>
      </c>
      <c r="C27" s="16" t="s">
        <v>241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7" t="s">
        <v>23</v>
      </c>
      <c r="B28" s="16" t="s">
        <v>242</v>
      </c>
      <c r="C28" s="16" t="s">
        <v>243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8" t="s">
        <v>23</v>
      </c>
      <c r="B29" s="20" t="s">
        <v>244</v>
      </c>
      <c r="C29" s="20" t="s">
        <v>245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7" t="s">
        <v>23</v>
      </c>
      <c r="B30" s="16" t="s">
        <v>246</v>
      </c>
      <c r="C30" s="16" t="s">
        <v>247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7" t="s">
        <v>23</v>
      </c>
      <c r="B31" s="16" t="s">
        <v>248</v>
      </c>
      <c r="C31" s="16" t="s">
        <v>44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7" t="s">
        <v>23</v>
      </c>
      <c r="B32" s="16" t="s">
        <v>249</v>
      </c>
      <c r="C32" s="16" t="s">
        <v>250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7" t="s">
        <v>23</v>
      </c>
      <c r="B33" s="16" t="s">
        <v>251</v>
      </c>
      <c r="C33" s="16" t="s">
        <v>252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7" t="s">
        <v>23</v>
      </c>
      <c r="B34" s="16" t="s">
        <v>69</v>
      </c>
      <c r="C34" s="16" t="s">
        <v>253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7" t="s">
        <v>23</v>
      </c>
      <c r="B35" s="16" t="s">
        <v>254</v>
      </c>
      <c r="C35" s="16" t="s">
        <v>255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7" t="s">
        <v>23</v>
      </c>
      <c r="B36" s="16" t="s">
        <v>58</v>
      </c>
      <c r="C36" s="16" t="s">
        <v>256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7" t="s">
        <v>23</v>
      </c>
      <c r="B37" s="16" t="s">
        <v>257</v>
      </c>
      <c r="C37" s="16" t="s">
        <v>48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9" t="s">
        <v>23</v>
      </c>
      <c r="B38" s="25" t="s">
        <v>258</v>
      </c>
      <c r="C38" s="25" t="s">
        <v>259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30" t="s">
        <v>23</v>
      </c>
      <c r="B39" s="31" t="s">
        <v>260</v>
      </c>
      <c r="C39" s="31" t="s">
        <v>89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62" t="s">
        <v>23</v>
      </c>
      <c r="B40" s="63" t="s">
        <v>656</v>
      </c>
      <c r="C40" s="64" t="s">
        <v>657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6"/>
      <c r="B41" s="6"/>
      <c r="C41" s="2" t="s">
        <v>14</v>
      </c>
      <c r="D41" s="2">
        <f>COUNTIF(D7:D40,"=4")</f>
        <v>0</v>
      </c>
      <c r="E41" s="2">
        <f t="shared" ref="E41:H41" si="3">COUNTIF(E7:E40,"=4")</f>
        <v>0</v>
      </c>
      <c r="F41" s="2">
        <f t="shared" si="3"/>
        <v>0</v>
      </c>
      <c r="G41" s="2">
        <f t="shared" si="3"/>
        <v>0</v>
      </c>
      <c r="H41" s="2">
        <f t="shared" si="3"/>
        <v>0</v>
      </c>
      <c r="I41" s="6"/>
      <c r="J41" s="6"/>
      <c r="K41" s="6"/>
    </row>
    <row r="42" spans="1:11" ht="24">
      <c r="A42" s="6"/>
      <c r="B42" s="6"/>
      <c r="C42" s="2" t="s">
        <v>10</v>
      </c>
      <c r="D42" s="2">
        <f>COUNTIF(D7:D40,"=3")</f>
        <v>0</v>
      </c>
      <c r="E42" s="2">
        <f t="shared" ref="E42:H42" si="4">COUNTIF(E7:E40,"=3")</f>
        <v>0</v>
      </c>
      <c r="F42" s="2">
        <f t="shared" si="4"/>
        <v>0</v>
      </c>
      <c r="G42" s="2">
        <f t="shared" si="4"/>
        <v>0</v>
      </c>
      <c r="H42" s="2">
        <f t="shared" si="4"/>
        <v>0</v>
      </c>
      <c r="I42" s="6"/>
      <c r="J42" s="6"/>
      <c r="K42" s="6"/>
    </row>
    <row r="43" spans="1:11" ht="24">
      <c r="A43" s="6"/>
      <c r="B43" s="6"/>
      <c r="C43" s="2" t="s">
        <v>11</v>
      </c>
      <c r="D43" s="2">
        <f>COUNTIF(D7:D40,"=2")</f>
        <v>0</v>
      </c>
      <c r="E43" s="2">
        <f t="shared" ref="E43:H43" si="5">COUNTIF(E7:E40,"=2")</f>
        <v>0</v>
      </c>
      <c r="F43" s="2">
        <f t="shared" si="5"/>
        <v>0</v>
      </c>
      <c r="G43" s="2">
        <f t="shared" si="5"/>
        <v>0</v>
      </c>
      <c r="H43" s="2">
        <f t="shared" si="5"/>
        <v>0</v>
      </c>
      <c r="I43" s="6"/>
      <c r="J43" s="6"/>
      <c r="K43" s="6"/>
    </row>
    <row r="44" spans="1:11" ht="24">
      <c r="A44" s="6"/>
      <c r="B44" s="6"/>
      <c r="C44" s="2" t="s">
        <v>12</v>
      </c>
      <c r="D44" s="2">
        <f>COUNTIF(D7:D40,"=1")</f>
        <v>0</v>
      </c>
      <c r="E44" s="2">
        <f t="shared" ref="E44:H44" si="6">COUNTIF(E7:E40,"=1")</f>
        <v>0</v>
      </c>
      <c r="F44" s="2">
        <f t="shared" si="6"/>
        <v>0</v>
      </c>
      <c r="G44" s="2">
        <f t="shared" si="6"/>
        <v>0</v>
      </c>
      <c r="H44" s="2">
        <f t="shared" si="6"/>
        <v>0</v>
      </c>
      <c r="I44" s="6"/>
      <c r="J44" s="6"/>
      <c r="K44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6"/>
  <sheetViews>
    <sheetView workbookViewId="0">
      <selection activeCell="K39" sqref="K39:K42"/>
    </sheetView>
  </sheetViews>
  <sheetFormatPr defaultRowHeight="14.5"/>
  <cols>
    <col min="1" max="1" width="4.453125" customWidth="1"/>
    <col min="2" max="2" width="8.7265625" customWidth="1"/>
    <col min="3" max="3" width="11.7265625" customWidth="1"/>
    <col min="4" max="4" width="9.6328125" customWidth="1"/>
    <col min="5" max="5" width="7" customWidth="1"/>
    <col min="6" max="7" width="8.90625" customWidth="1"/>
    <col min="8" max="8" width="10" customWidth="1"/>
    <col min="9" max="9" width="9.7265625" customWidth="1"/>
    <col min="10" max="10" width="5" customWidth="1"/>
    <col min="11" max="11" width="12.3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658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13" t="s">
        <v>16</v>
      </c>
      <c r="B7" s="14" t="s">
        <v>261</v>
      </c>
      <c r="C7" s="14" t="s">
        <v>262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5" t="s">
        <v>16</v>
      </c>
      <c r="B8" s="16" t="s">
        <v>263</v>
      </c>
      <c r="C8" s="16" t="s">
        <v>264</v>
      </c>
      <c r="D8" s="7"/>
      <c r="E8" s="7"/>
      <c r="F8" s="7"/>
      <c r="G8" s="7"/>
      <c r="H8" s="7"/>
      <c r="I8" s="6">
        <f t="shared" ref="I8:I42" si="0">SUM(D8:H8)</f>
        <v>0</v>
      </c>
      <c r="J8" s="6">
        <f t="shared" ref="J8:J42" si="1">AVERAGE(I8)/5</f>
        <v>0</v>
      </c>
      <c r="K8" s="6" t="b">
        <f t="shared" ref="K8:K42" si="2">IF(J8&gt;3,"ดีมาก",IF(J8&gt;2,"ดี",IF(J8&gt;1,"พอใช้",IF(J8&gt;0,"ปรับปรุง"))))</f>
        <v>0</v>
      </c>
    </row>
    <row r="9" spans="1:11" ht="24">
      <c r="A9" s="15" t="s">
        <v>16</v>
      </c>
      <c r="B9" s="16" t="s">
        <v>84</v>
      </c>
      <c r="C9" s="16" t="s">
        <v>265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5" t="s">
        <v>16</v>
      </c>
      <c r="B10" s="16" t="s">
        <v>266</v>
      </c>
      <c r="C10" s="16" t="s">
        <v>267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5" t="s">
        <v>16</v>
      </c>
      <c r="B11" s="16" t="s">
        <v>268</v>
      </c>
      <c r="C11" s="16" t="s">
        <v>269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5" t="s">
        <v>16</v>
      </c>
      <c r="B12" s="16" t="s">
        <v>20</v>
      </c>
      <c r="C12" s="16" t="s">
        <v>659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5" t="s">
        <v>16</v>
      </c>
      <c r="B13" s="16" t="s">
        <v>51</v>
      </c>
      <c r="C13" s="16" t="s">
        <v>270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5" t="s">
        <v>16</v>
      </c>
      <c r="B14" s="16" t="s">
        <v>271</v>
      </c>
      <c r="C14" s="16" t="s">
        <v>272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5" t="s">
        <v>16</v>
      </c>
      <c r="B15" s="16" t="s">
        <v>273</v>
      </c>
      <c r="C15" s="16" t="s">
        <v>274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5" t="s">
        <v>16</v>
      </c>
      <c r="B16" s="16" t="s">
        <v>65</v>
      </c>
      <c r="C16" s="16" t="s">
        <v>275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5" t="s">
        <v>16</v>
      </c>
      <c r="B17" s="16" t="s">
        <v>276</v>
      </c>
      <c r="C17" s="16" t="s">
        <v>57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5" t="s">
        <v>16</v>
      </c>
      <c r="B18" s="16" t="s">
        <v>277</v>
      </c>
      <c r="C18" s="16" t="s">
        <v>46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5" t="s">
        <v>16</v>
      </c>
      <c r="B19" s="16" t="s">
        <v>278</v>
      </c>
      <c r="C19" s="16" t="s">
        <v>279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5" t="s">
        <v>16</v>
      </c>
      <c r="B20" s="16" t="s">
        <v>280</v>
      </c>
      <c r="C20" s="16" t="s">
        <v>281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5" t="s">
        <v>16</v>
      </c>
      <c r="B21" s="16" t="s">
        <v>282</v>
      </c>
      <c r="C21" s="16" t="s">
        <v>283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5" t="s">
        <v>16</v>
      </c>
      <c r="B22" s="16" t="s">
        <v>284</v>
      </c>
      <c r="C22" s="16" t="s">
        <v>285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5" t="s">
        <v>16</v>
      </c>
      <c r="B23" s="16" t="s">
        <v>286</v>
      </c>
      <c r="C23" s="16" t="s">
        <v>44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5" t="s">
        <v>16</v>
      </c>
      <c r="B24" s="16" t="s">
        <v>287</v>
      </c>
      <c r="C24" s="16" t="s">
        <v>288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7" t="s">
        <v>16</v>
      </c>
      <c r="B25" s="18" t="s">
        <v>289</v>
      </c>
      <c r="C25" s="18" t="s">
        <v>660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5" t="s">
        <v>23</v>
      </c>
      <c r="B26" s="16" t="s">
        <v>290</v>
      </c>
      <c r="C26" s="16" t="s">
        <v>291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5" t="s">
        <v>23</v>
      </c>
      <c r="B27" s="16" t="s">
        <v>292</v>
      </c>
      <c r="C27" s="16" t="s">
        <v>293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5" t="s">
        <v>23</v>
      </c>
      <c r="B28" s="16" t="s">
        <v>294</v>
      </c>
      <c r="C28" s="16" t="s">
        <v>295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5" t="s">
        <v>23</v>
      </c>
      <c r="B29" s="16" t="s">
        <v>296</v>
      </c>
      <c r="C29" s="16" t="s">
        <v>297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5" t="s">
        <v>23</v>
      </c>
      <c r="B30" s="16" t="s">
        <v>190</v>
      </c>
      <c r="C30" s="16" t="s">
        <v>298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5" t="s">
        <v>23</v>
      </c>
      <c r="B31" s="16" t="s">
        <v>299</v>
      </c>
      <c r="C31" s="16" t="s">
        <v>60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5" t="s">
        <v>23</v>
      </c>
      <c r="B32" s="16" t="s">
        <v>300</v>
      </c>
      <c r="C32" s="16" t="s">
        <v>301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5" t="s">
        <v>23</v>
      </c>
      <c r="B33" s="16" t="s">
        <v>59</v>
      </c>
      <c r="C33" s="16" t="s">
        <v>302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5" t="s">
        <v>23</v>
      </c>
      <c r="B34" s="16" t="s">
        <v>47</v>
      </c>
      <c r="C34" s="16" t="s">
        <v>64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5" t="s">
        <v>23</v>
      </c>
      <c r="B35" s="16" t="s">
        <v>303</v>
      </c>
      <c r="C35" s="16" t="s">
        <v>304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5" t="s">
        <v>23</v>
      </c>
      <c r="B36" s="16" t="s">
        <v>305</v>
      </c>
      <c r="C36" s="16" t="s">
        <v>306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5" t="s">
        <v>23</v>
      </c>
      <c r="B37" s="16" t="s">
        <v>307</v>
      </c>
      <c r="C37" s="16" t="s">
        <v>308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5" t="s">
        <v>23</v>
      </c>
      <c r="B38" s="16" t="s">
        <v>309</v>
      </c>
      <c r="C38" s="16" t="s">
        <v>310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4" t="s">
        <v>23</v>
      </c>
      <c r="B39" s="25" t="s">
        <v>311</v>
      </c>
      <c r="C39" s="25" t="s">
        <v>312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32" t="s">
        <v>23</v>
      </c>
      <c r="B40" s="33" t="s">
        <v>313</v>
      </c>
      <c r="C40" s="33" t="s">
        <v>314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72" t="s">
        <v>23</v>
      </c>
      <c r="B41" s="35" t="s">
        <v>661</v>
      </c>
      <c r="C41" s="35" t="s">
        <v>662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38" t="s">
        <v>23</v>
      </c>
      <c r="B42" s="39" t="s">
        <v>663</v>
      </c>
      <c r="C42" s="40" t="s">
        <v>664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6"/>
      <c r="B43" s="6"/>
      <c r="C43" s="2" t="s">
        <v>14</v>
      </c>
      <c r="D43" s="2">
        <f>COUNTIF(D7:D42,"=4")</f>
        <v>0</v>
      </c>
      <c r="E43" s="2">
        <f t="shared" ref="E43:H43" si="3">COUNTIF(E7:E42,"=4")</f>
        <v>0</v>
      </c>
      <c r="F43" s="2">
        <f t="shared" si="3"/>
        <v>0</v>
      </c>
      <c r="G43" s="2">
        <f t="shared" si="3"/>
        <v>0</v>
      </c>
      <c r="H43" s="2">
        <f t="shared" si="3"/>
        <v>0</v>
      </c>
      <c r="I43" s="6"/>
      <c r="J43" s="6"/>
      <c r="K43" s="6"/>
    </row>
    <row r="44" spans="1:11" ht="24">
      <c r="A44" s="6"/>
      <c r="B44" s="6"/>
      <c r="C44" s="2" t="s">
        <v>10</v>
      </c>
      <c r="D44" s="2">
        <f>COUNTIF(D7:D42,"=3")</f>
        <v>0</v>
      </c>
      <c r="E44" s="2">
        <f t="shared" ref="E44:H44" si="4">COUNTIF(E7:E42,"=3")</f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6"/>
      <c r="J44" s="6"/>
      <c r="K44" s="6"/>
    </row>
    <row r="45" spans="1:11" ht="24">
      <c r="A45" s="6"/>
      <c r="B45" s="6"/>
      <c r="C45" s="2" t="s">
        <v>11</v>
      </c>
      <c r="D45" s="2">
        <f>COUNTIF(D7:D42,"=2")</f>
        <v>0</v>
      </c>
      <c r="E45" s="2">
        <f t="shared" ref="E45:H45" si="5">COUNTIF(E7:E42,"=2")</f>
        <v>0</v>
      </c>
      <c r="F45" s="2">
        <f t="shared" si="5"/>
        <v>0</v>
      </c>
      <c r="G45" s="2">
        <f t="shared" si="5"/>
        <v>0</v>
      </c>
      <c r="H45" s="2">
        <f t="shared" si="5"/>
        <v>0</v>
      </c>
      <c r="I45" s="6"/>
      <c r="J45" s="6"/>
      <c r="K45" s="6"/>
    </row>
    <row r="46" spans="1:11" ht="24">
      <c r="A46" s="6"/>
      <c r="B46" s="6"/>
      <c r="C46" s="2" t="s">
        <v>12</v>
      </c>
      <c r="D46" s="2">
        <f>COUNTIF(D7:D42,"=1")</f>
        <v>0</v>
      </c>
      <c r="E46" s="2">
        <f t="shared" ref="E46:H46" si="6">COUNTIF(E7:E42,"=1")</f>
        <v>0</v>
      </c>
      <c r="F46" s="2">
        <f t="shared" si="6"/>
        <v>0</v>
      </c>
      <c r="G46" s="2">
        <f t="shared" si="6"/>
        <v>0</v>
      </c>
      <c r="H46" s="2">
        <f t="shared" si="6"/>
        <v>0</v>
      </c>
      <c r="I46" s="6"/>
      <c r="J46" s="6"/>
      <c r="K46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workbookViewId="0">
      <selection activeCell="I7" sqref="I7"/>
    </sheetView>
  </sheetViews>
  <sheetFormatPr defaultRowHeight="14.5"/>
  <cols>
    <col min="1" max="1" width="4.26953125" customWidth="1"/>
    <col min="2" max="2" width="7.7265625" customWidth="1"/>
    <col min="3" max="3" width="10.7265625" customWidth="1"/>
    <col min="4" max="4" width="10.26953125" customWidth="1"/>
    <col min="5" max="5" width="6.453125" customWidth="1"/>
    <col min="6" max="6" width="9" customWidth="1"/>
    <col min="7" max="7" width="9.36328125" customWidth="1"/>
    <col min="8" max="8" width="9.90625" customWidth="1"/>
    <col min="9" max="9" width="11.36328125" customWidth="1"/>
    <col min="10" max="10" width="6.36328125" customWidth="1"/>
    <col min="11" max="11" width="12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665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13" t="s">
        <v>16</v>
      </c>
      <c r="B7" s="14" t="s">
        <v>315</v>
      </c>
      <c r="C7" s="14" t="s">
        <v>316</v>
      </c>
      <c r="D7" s="7"/>
      <c r="E7" s="7"/>
      <c r="F7" s="7"/>
      <c r="G7" s="7"/>
      <c r="H7" s="7"/>
      <c r="I7" s="6">
        <f t="shared" ref="I7:I37" si="0">SUM(D7:H7)</f>
        <v>0</v>
      </c>
      <c r="J7" s="6">
        <f t="shared" ref="J7:J43" si="1">AVERAGE(I7)/5</f>
        <v>0</v>
      </c>
      <c r="K7" s="6" t="b">
        <f t="shared" ref="K7:K43" si="2">IF(J7&gt;3,"ดีมาก",IF(J7&gt;2,"ดี",IF(J7&gt;1,"พอใช้",IF(J7&gt;0,"ปรับปรุง"))))</f>
        <v>0</v>
      </c>
    </row>
    <row r="8" spans="1:11" ht="24">
      <c r="A8" s="15" t="s">
        <v>16</v>
      </c>
      <c r="B8" s="16" t="s">
        <v>317</v>
      </c>
      <c r="C8" s="16" t="s">
        <v>318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1" ht="24">
      <c r="A9" s="15" t="s">
        <v>16</v>
      </c>
      <c r="B9" s="16" t="s">
        <v>30</v>
      </c>
      <c r="C9" s="16" t="s">
        <v>83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5" t="s">
        <v>16</v>
      </c>
      <c r="B10" s="16" t="s">
        <v>319</v>
      </c>
      <c r="C10" s="16" t="s">
        <v>320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5" t="s">
        <v>16</v>
      </c>
      <c r="B11" s="16" t="s">
        <v>190</v>
      </c>
      <c r="C11" s="16" t="s">
        <v>321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5" t="s">
        <v>16</v>
      </c>
      <c r="B12" s="16" t="s">
        <v>322</v>
      </c>
      <c r="C12" s="16" t="s">
        <v>323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5" t="s">
        <v>16</v>
      </c>
      <c r="B13" s="16" t="s">
        <v>322</v>
      </c>
      <c r="C13" s="16" t="s">
        <v>324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5" t="s">
        <v>16</v>
      </c>
      <c r="B14" s="16" t="s">
        <v>325</v>
      </c>
      <c r="C14" s="16" t="s">
        <v>326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5" t="s">
        <v>16</v>
      </c>
      <c r="B15" s="16" t="s">
        <v>327</v>
      </c>
      <c r="C15" s="16" t="s">
        <v>328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5" t="s">
        <v>16</v>
      </c>
      <c r="B16" s="16" t="s">
        <v>329</v>
      </c>
      <c r="C16" s="16" t="s">
        <v>330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5" t="s">
        <v>16</v>
      </c>
      <c r="B17" s="16" t="s">
        <v>42</v>
      </c>
      <c r="C17" s="16" t="s">
        <v>331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5" t="s">
        <v>16</v>
      </c>
      <c r="B18" s="16" t="s">
        <v>332</v>
      </c>
      <c r="C18" s="16" t="s">
        <v>90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5" t="s">
        <v>16</v>
      </c>
      <c r="B19" s="16" t="s">
        <v>32</v>
      </c>
      <c r="C19" s="16" t="s">
        <v>78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5" t="s">
        <v>16</v>
      </c>
      <c r="B20" s="16" t="s">
        <v>98</v>
      </c>
      <c r="C20" s="16" t="s">
        <v>333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5" t="s">
        <v>16</v>
      </c>
      <c r="B21" s="16" t="s">
        <v>334</v>
      </c>
      <c r="C21" s="16" t="s">
        <v>335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5" t="s">
        <v>16</v>
      </c>
      <c r="B22" s="16" t="s">
        <v>336</v>
      </c>
      <c r="C22" s="16" t="s">
        <v>38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5" t="s">
        <v>16</v>
      </c>
      <c r="B23" s="16" t="s">
        <v>337</v>
      </c>
      <c r="C23" s="16" t="s">
        <v>338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5" t="s">
        <v>16</v>
      </c>
      <c r="B24" s="16" t="s">
        <v>181</v>
      </c>
      <c r="C24" s="16" t="s">
        <v>339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5" t="s">
        <v>16</v>
      </c>
      <c r="B25" s="16" t="s">
        <v>340</v>
      </c>
      <c r="C25" s="16" t="s">
        <v>341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5" t="s">
        <v>16</v>
      </c>
      <c r="B26" s="16" t="s">
        <v>342</v>
      </c>
      <c r="C26" s="16" t="s">
        <v>343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5" t="s">
        <v>23</v>
      </c>
      <c r="B27" s="16" t="s">
        <v>344</v>
      </c>
      <c r="C27" s="16" t="s">
        <v>345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5" t="s">
        <v>23</v>
      </c>
      <c r="B28" s="16" t="s">
        <v>346</v>
      </c>
      <c r="C28" s="16" t="s">
        <v>347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5" t="s">
        <v>23</v>
      </c>
      <c r="B29" s="16" t="s">
        <v>292</v>
      </c>
      <c r="C29" s="16" t="s">
        <v>139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5" t="s">
        <v>23</v>
      </c>
      <c r="B30" s="16" t="s">
        <v>348</v>
      </c>
      <c r="C30" s="16" t="s">
        <v>349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5" t="s">
        <v>23</v>
      </c>
      <c r="B31" s="16" t="s">
        <v>350</v>
      </c>
      <c r="C31" s="16" t="s">
        <v>351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5" t="s">
        <v>23</v>
      </c>
      <c r="B32" s="16" t="s">
        <v>352</v>
      </c>
      <c r="C32" s="16" t="s">
        <v>353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5" t="s">
        <v>23</v>
      </c>
      <c r="B33" s="16" t="s">
        <v>354</v>
      </c>
      <c r="C33" s="16" t="s">
        <v>355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5" t="s">
        <v>23</v>
      </c>
      <c r="B34" s="16" t="s">
        <v>356</v>
      </c>
      <c r="C34" s="16" t="s">
        <v>357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5" t="s">
        <v>23</v>
      </c>
      <c r="B35" s="16" t="s">
        <v>358</v>
      </c>
      <c r="C35" s="16" t="s">
        <v>359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5" t="s">
        <v>23</v>
      </c>
      <c r="B36" s="16" t="s">
        <v>360</v>
      </c>
      <c r="C36" s="16" t="s">
        <v>361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5" t="s">
        <v>23</v>
      </c>
      <c r="B37" s="23" t="s">
        <v>362</v>
      </c>
      <c r="C37" s="16" t="s">
        <v>363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34" t="s">
        <v>23</v>
      </c>
      <c r="B38" s="35" t="s">
        <v>364</v>
      </c>
      <c r="C38" s="35" t="s">
        <v>53</v>
      </c>
      <c r="D38" s="7"/>
      <c r="E38" s="7"/>
      <c r="F38" s="7"/>
      <c r="G38" s="7"/>
      <c r="H38" s="7"/>
      <c r="I38" s="6">
        <f t="shared" ref="I38:I43" si="3">SUM(D38:H38)</f>
        <v>0</v>
      </c>
      <c r="J38" s="6">
        <f t="shared" si="1"/>
        <v>0</v>
      </c>
      <c r="K38" s="6" t="b">
        <f t="shared" si="2"/>
        <v>0</v>
      </c>
    </row>
    <row r="39" spans="1:11" ht="24">
      <c r="A39" s="34" t="s">
        <v>23</v>
      </c>
      <c r="B39" s="35" t="s">
        <v>365</v>
      </c>
      <c r="C39" s="35" t="s">
        <v>366</v>
      </c>
      <c r="D39" s="7"/>
      <c r="E39" s="7"/>
      <c r="F39" s="7"/>
      <c r="G39" s="7"/>
      <c r="H39" s="7"/>
      <c r="I39" s="6">
        <f t="shared" si="3"/>
        <v>0</v>
      </c>
      <c r="J39" s="6">
        <f t="shared" si="1"/>
        <v>0</v>
      </c>
      <c r="K39" s="6" t="b">
        <f t="shared" si="2"/>
        <v>0</v>
      </c>
    </row>
    <row r="40" spans="1:11" ht="24">
      <c r="A40" s="24" t="s">
        <v>23</v>
      </c>
      <c r="B40" s="25" t="s">
        <v>49</v>
      </c>
      <c r="C40" s="25" t="s">
        <v>50</v>
      </c>
      <c r="D40" s="7"/>
      <c r="E40" s="7"/>
      <c r="F40" s="7"/>
      <c r="G40" s="7"/>
      <c r="H40" s="7"/>
      <c r="I40" s="6">
        <f t="shared" si="3"/>
        <v>0</v>
      </c>
      <c r="J40" s="6">
        <f t="shared" si="1"/>
        <v>0</v>
      </c>
      <c r="K40" s="6" t="b">
        <f t="shared" si="2"/>
        <v>0</v>
      </c>
    </row>
    <row r="41" spans="1:11" ht="24">
      <c r="A41" s="27" t="s">
        <v>23</v>
      </c>
      <c r="B41" s="16" t="s">
        <v>367</v>
      </c>
      <c r="C41" s="16" t="s">
        <v>368</v>
      </c>
      <c r="D41" s="7"/>
      <c r="E41" s="7"/>
      <c r="F41" s="7"/>
      <c r="G41" s="7"/>
      <c r="H41" s="7"/>
      <c r="I41" s="6">
        <f t="shared" si="3"/>
        <v>0</v>
      </c>
      <c r="J41" s="6">
        <f t="shared" si="1"/>
        <v>0</v>
      </c>
      <c r="K41" s="6" t="b">
        <f t="shared" si="2"/>
        <v>0</v>
      </c>
    </row>
    <row r="42" spans="1:11" ht="24">
      <c r="A42" s="27" t="s">
        <v>23</v>
      </c>
      <c r="B42" s="16" t="s">
        <v>369</v>
      </c>
      <c r="C42" s="16" t="s">
        <v>370</v>
      </c>
      <c r="D42" s="7"/>
      <c r="E42" s="7"/>
      <c r="F42" s="7"/>
      <c r="G42" s="7"/>
      <c r="H42" s="7"/>
      <c r="I42" s="6">
        <f t="shared" si="3"/>
        <v>0</v>
      </c>
      <c r="J42" s="6">
        <f t="shared" si="1"/>
        <v>0</v>
      </c>
      <c r="K42" s="6" t="b">
        <f t="shared" si="2"/>
        <v>0</v>
      </c>
    </row>
    <row r="43" spans="1:11" ht="42">
      <c r="A43" s="36" t="s">
        <v>23</v>
      </c>
      <c r="B43" s="37" t="s">
        <v>371</v>
      </c>
      <c r="C43" s="37" t="s">
        <v>372</v>
      </c>
      <c r="D43" s="7"/>
      <c r="E43" s="7"/>
      <c r="F43" s="7"/>
      <c r="G43" s="7"/>
      <c r="H43" s="7"/>
      <c r="I43" s="6">
        <f t="shared" si="3"/>
        <v>0</v>
      </c>
      <c r="J43" s="6">
        <f t="shared" si="1"/>
        <v>0</v>
      </c>
      <c r="K43" s="6" t="b">
        <f t="shared" si="2"/>
        <v>0</v>
      </c>
    </row>
    <row r="44" spans="1:11" ht="24">
      <c r="A44" s="6"/>
      <c r="B44" s="6"/>
      <c r="C44" s="2" t="s">
        <v>14</v>
      </c>
      <c r="D44" s="2">
        <f>COUNTIF(D7:D43,"=4")</f>
        <v>0</v>
      </c>
      <c r="E44" s="2">
        <f t="shared" ref="E44:H44" si="4">COUNTIF(E7:E43,"=4")</f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6"/>
      <c r="J44" s="6"/>
      <c r="K44" s="6"/>
    </row>
    <row r="45" spans="1:11" ht="24">
      <c r="A45" s="6"/>
      <c r="B45" s="6"/>
      <c r="C45" s="2" t="s">
        <v>10</v>
      </c>
      <c r="D45" s="2">
        <f>COUNTIF(D7:D43,"=3")</f>
        <v>0</v>
      </c>
      <c r="E45" s="2">
        <f t="shared" ref="E45:H45" si="5">COUNTIF(E7:E43,"=3")</f>
        <v>0</v>
      </c>
      <c r="F45" s="2">
        <f t="shared" si="5"/>
        <v>0</v>
      </c>
      <c r="G45" s="2">
        <f t="shared" si="5"/>
        <v>0</v>
      </c>
      <c r="H45" s="2">
        <f t="shared" si="5"/>
        <v>0</v>
      </c>
      <c r="I45" s="6"/>
      <c r="J45" s="6"/>
      <c r="K45" s="6"/>
    </row>
    <row r="46" spans="1:11" ht="24">
      <c r="A46" s="6"/>
      <c r="B46" s="6"/>
      <c r="C46" s="2" t="s">
        <v>11</v>
      </c>
      <c r="D46" s="2">
        <f>COUNTIF(D7:D43,"=2")</f>
        <v>0</v>
      </c>
      <c r="E46" s="2">
        <f t="shared" ref="E46:H46" si="6">COUNTIF(E7:E43,"=2")</f>
        <v>0</v>
      </c>
      <c r="F46" s="2">
        <f t="shared" si="6"/>
        <v>0</v>
      </c>
      <c r="G46" s="2">
        <f t="shared" si="6"/>
        <v>0</v>
      </c>
      <c r="H46" s="2">
        <f t="shared" si="6"/>
        <v>0</v>
      </c>
      <c r="I46" s="6"/>
      <c r="J46" s="6"/>
      <c r="K46" s="6"/>
    </row>
    <row r="47" spans="1:11" ht="24">
      <c r="A47" s="6"/>
      <c r="B47" s="6"/>
      <c r="C47" s="2" t="s">
        <v>12</v>
      </c>
      <c r="D47" s="2">
        <f>COUNTIF(D7:D43,"=1")</f>
        <v>0</v>
      </c>
      <c r="E47" s="2">
        <f t="shared" ref="E47:H47" si="7">COUNTIF(E7:E43,"=1")</f>
        <v>0</v>
      </c>
      <c r="F47" s="2">
        <f t="shared" si="7"/>
        <v>0</v>
      </c>
      <c r="G47" s="2">
        <f t="shared" si="7"/>
        <v>0</v>
      </c>
      <c r="H47" s="2">
        <f t="shared" si="7"/>
        <v>0</v>
      </c>
      <c r="I47" s="6"/>
      <c r="J47" s="6"/>
      <c r="K47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9"/>
  <sheetViews>
    <sheetView topLeftCell="A46" workbookViewId="0">
      <selection activeCell="H42" sqref="H42"/>
    </sheetView>
  </sheetViews>
  <sheetFormatPr defaultRowHeight="14.5"/>
  <cols>
    <col min="1" max="1" width="4" customWidth="1"/>
    <col min="2" max="2" width="8.26953125" customWidth="1"/>
    <col min="3" max="3" width="10.6328125" customWidth="1"/>
    <col min="4" max="4" width="8.36328125" customWidth="1"/>
    <col min="5" max="5" width="6" customWidth="1"/>
    <col min="6" max="6" width="7.7265625" customWidth="1"/>
    <col min="7" max="7" width="9.26953125" customWidth="1"/>
    <col min="8" max="8" width="9"/>
    <col min="9" max="9" width="11.453125" customWidth="1"/>
    <col min="10" max="10" width="5.7265625" customWidth="1"/>
    <col min="11" max="11" width="11.906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666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13" t="s">
        <v>16</v>
      </c>
      <c r="B7" s="14" t="s">
        <v>373</v>
      </c>
      <c r="C7" s="14" t="s">
        <v>374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5" t="s">
        <v>16</v>
      </c>
      <c r="B8" s="16" t="s">
        <v>17</v>
      </c>
      <c r="C8" s="16" t="s">
        <v>375</v>
      </c>
      <c r="D8" s="7"/>
      <c r="E8" s="7"/>
      <c r="F8" s="7"/>
      <c r="G8" s="7"/>
      <c r="H8" s="7"/>
      <c r="I8" s="6">
        <f t="shared" ref="I8:I41" si="0">SUM(D8:H8)</f>
        <v>0</v>
      </c>
      <c r="J8" s="6">
        <f t="shared" ref="J8:J41" si="1">AVERAGE(I8)/5</f>
        <v>0</v>
      </c>
      <c r="K8" s="6" t="b">
        <f t="shared" ref="K8:K41" si="2">IF(J8&gt;3,"ดีมาก",IF(J8&gt;2,"ดี",IF(J8&gt;1,"พอใช้",IF(J8&gt;0,"ปรับปรุง"))))</f>
        <v>0</v>
      </c>
    </row>
    <row r="9" spans="1:11" ht="24">
      <c r="A9" s="15" t="s">
        <v>16</v>
      </c>
      <c r="B9" s="16" t="s">
        <v>376</v>
      </c>
      <c r="C9" s="16" t="s">
        <v>377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5" t="s">
        <v>16</v>
      </c>
      <c r="B10" s="16" t="s">
        <v>378</v>
      </c>
      <c r="C10" s="16" t="s">
        <v>379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5" t="s">
        <v>16</v>
      </c>
      <c r="B11" s="16" t="s">
        <v>52</v>
      </c>
      <c r="C11" s="16" t="s">
        <v>380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5" t="s">
        <v>16</v>
      </c>
      <c r="B12" s="16" t="s">
        <v>73</v>
      </c>
      <c r="C12" s="16" t="s">
        <v>381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5" t="s">
        <v>16</v>
      </c>
      <c r="B13" s="16" t="s">
        <v>382</v>
      </c>
      <c r="C13" s="16" t="s">
        <v>383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5" t="s">
        <v>16</v>
      </c>
      <c r="B14" s="16" t="s">
        <v>86</v>
      </c>
      <c r="C14" s="16" t="s">
        <v>75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5" t="s">
        <v>16</v>
      </c>
      <c r="B15" s="16" t="s">
        <v>39</v>
      </c>
      <c r="C15" s="16" t="s">
        <v>384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5" t="s">
        <v>16</v>
      </c>
      <c r="B16" s="16" t="s">
        <v>278</v>
      </c>
      <c r="C16" s="16" t="s">
        <v>385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5" t="s">
        <v>16</v>
      </c>
      <c r="B17" s="16" t="s">
        <v>386</v>
      </c>
      <c r="C17" s="16" t="s">
        <v>387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5" t="s">
        <v>16</v>
      </c>
      <c r="B18" s="16" t="s">
        <v>388</v>
      </c>
      <c r="C18" s="16" t="s">
        <v>389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5" t="s">
        <v>16</v>
      </c>
      <c r="B19" s="16" t="s">
        <v>390</v>
      </c>
      <c r="C19" s="16" t="s">
        <v>391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5" t="s">
        <v>16</v>
      </c>
      <c r="B20" s="16" t="s">
        <v>392</v>
      </c>
      <c r="C20" s="16" t="s">
        <v>34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5" t="s">
        <v>16</v>
      </c>
      <c r="B21" s="16" t="s">
        <v>393</v>
      </c>
      <c r="C21" s="16" t="s">
        <v>394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5" t="s">
        <v>16</v>
      </c>
      <c r="B22" s="16" t="s">
        <v>395</v>
      </c>
      <c r="C22" s="16" t="s">
        <v>396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5" t="s">
        <v>16</v>
      </c>
      <c r="B23" s="16" t="s">
        <v>397</v>
      </c>
      <c r="C23" s="16" t="s">
        <v>398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73" t="s">
        <v>16</v>
      </c>
      <c r="B24" s="74" t="s">
        <v>667</v>
      </c>
      <c r="C24" s="74" t="s">
        <v>668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5" t="s">
        <v>23</v>
      </c>
      <c r="B25" s="16" t="s">
        <v>66</v>
      </c>
      <c r="C25" s="16" t="s">
        <v>399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5" t="s">
        <v>23</v>
      </c>
      <c r="B26" s="16" t="s">
        <v>400</v>
      </c>
      <c r="C26" s="16" t="s">
        <v>401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5" t="s">
        <v>23</v>
      </c>
      <c r="B27" s="16" t="s">
        <v>402</v>
      </c>
      <c r="C27" s="16" t="s">
        <v>129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5" t="s">
        <v>23</v>
      </c>
      <c r="B28" s="16" t="s">
        <v>76</v>
      </c>
      <c r="C28" s="16" t="s">
        <v>44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5" t="s">
        <v>23</v>
      </c>
      <c r="B29" s="16" t="s">
        <v>403</v>
      </c>
      <c r="C29" s="16" t="s">
        <v>404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5" t="s">
        <v>23</v>
      </c>
      <c r="B30" s="16" t="s">
        <v>405</v>
      </c>
      <c r="C30" s="16" t="s">
        <v>406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5" t="s">
        <v>23</v>
      </c>
      <c r="B31" s="16" t="s">
        <v>407</v>
      </c>
      <c r="C31" s="16" t="s">
        <v>408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5" t="s">
        <v>23</v>
      </c>
      <c r="B32" s="16" t="s">
        <v>25</v>
      </c>
      <c r="C32" s="16" t="s">
        <v>409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5" t="s">
        <v>23</v>
      </c>
      <c r="B33" s="16" t="s">
        <v>190</v>
      </c>
      <c r="C33" s="16" t="s">
        <v>410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5" t="s">
        <v>23</v>
      </c>
      <c r="B34" s="16" t="s">
        <v>411</v>
      </c>
      <c r="C34" s="16" t="s">
        <v>412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5" t="s">
        <v>23</v>
      </c>
      <c r="B35" s="16" t="s">
        <v>27</v>
      </c>
      <c r="C35" s="16" t="s">
        <v>413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5" t="s">
        <v>23</v>
      </c>
      <c r="B36" s="16" t="s">
        <v>414</v>
      </c>
      <c r="C36" s="16" t="s">
        <v>415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5" t="s">
        <v>23</v>
      </c>
      <c r="B37" s="16" t="s">
        <v>416</v>
      </c>
      <c r="C37" s="16" t="s">
        <v>417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5" t="s">
        <v>23</v>
      </c>
      <c r="B38" s="16" t="s">
        <v>418</v>
      </c>
      <c r="C38" s="16" t="s">
        <v>419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5" t="s">
        <v>23</v>
      </c>
      <c r="B39" s="16" t="s">
        <v>420</v>
      </c>
      <c r="C39" s="16" t="s">
        <v>421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4" t="s">
        <v>23</v>
      </c>
      <c r="B40" s="25" t="s">
        <v>28</v>
      </c>
      <c r="C40" s="25" t="s">
        <v>422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38" t="s">
        <v>23</v>
      </c>
      <c r="B41" s="39" t="s">
        <v>423</v>
      </c>
      <c r="C41" s="40" t="s">
        <v>424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6"/>
      <c r="B42" s="6"/>
      <c r="C42" s="2" t="s">
        <v>14</v>
      </c>
      <c r="D42" s="2">
        <f>COUNTIF(D7:D41,"=4")</f>
        <v>0</v>
      </c>
      <c r="E42" s="2">
        <f t="shared" ref="E42:H42" si="3">COUNTIF(E7:E41,"=4")</f>
        <v>0</v>
      </c>
      <c r="F42" s="2">
        <f t="shared" si="3"/>
        <v>0</v>
      </c>
      <c r="G42" s="2">
        <f t="shared" si="3"/>
        <v>0</v>
      </c>
      <c r="H42" s="2">
        <f t="shared" si="3"/>
        <v>0</v>
      </c>
      <c r="I42" s="6"/>
      <c r="J42" s="6"/>
      <c r="K42" s="6"/>
    </row>
    <row r="43" spans="1:11" ht="24">
      <c r="A43" s="6"/>
      <c r="B43" s="6"/>
      <c r="C43" s="2" t="s">
        <v>10</v>
      </c>
      <c r="D43" s="2">
        <f>COUNTIF(D7:D41,"=3")</f>
        <v>0</v>
      </c>
      <c r="E43" s="2">
        <f t="shared" ref="E43:H43" si="4">COUNTIF(E7:E41,"=3")</f>
        <v>0</v>
      </c>
      <c r="F43" s="2">
        <f t="shared" si="4"/>
        <v>0</v>
      </c>
      <c r="G43" s="2">
        <f t="shared" si="4"/>
        <v>0</v>
      </c>
      <c r="H43" s="2">
        <f t="shared" si="4"/>
        <v>0</v>
      </c>
      <c r="I43" s="6"/>
      <c r="J43" s="6"/>
      <c r="K43" s="6"/>
    </row>
    <row r="44" spans="1:11" ht="24">
      <c r="A44" s="6"/>
      <c r="B44" s="6"/>
      <c r="C44" s="2" t="s">
        <v>11</v>
      </c>
      <c r="D44" s="2">
        <f>COUNTIF(D7:D41,"=2")</f>
        <v>0</v>
      </c>
      <c r="E44" s="2">
        <f t="shared" ref="E44:H44" si="5">COUNTIF(E7:E41,"=2")</f>
        <v>0</v>
      </c>
      <c r="F44" s="2">
        <f t="shared" si="5"/>
        <v>0</v>
      </c>
      <c r="G44" s="2">
        <f t="shared" si="5"/>
        <v>0</v>
      </c>
      <c r="H44" s="2">
        <f t="shared" si="5"/>
        <v>0</v>
      </c>
      <c r="I44" s="6"/>
      <c r="J44" s="6"/>
      <c r="K44" s="6"/>
    </row>
    <row r="45" spans="1:11" ht="24">
      <c r="A45" s="6"/>
      <c r="B45" s="6"/>
      <c r="C45" s="2" t="s">
        <v>12</v>
      </c>
      <c r="D45" s="2">
        <f>COUNTIF(D7:D41,"=1")</f>
        <v>0</v>
      </c>
      <c r="E45" s="2">
        <f t="shared" ref="E45:H45" si="6">COUNTIF(E7:E41,"=1")</f>
        <v>0</v>
      </c>
      <c r="F45" s="2">
        <f t="shared" si="6"/>
        <v>0</v>
      </c>
      <c r="G45" s="2">
        <f t="shared" si="6"/>
        <v>0</v>
      </c>
      <c r="H45" s="2">
        <f t="shared" si="6"/>
        <v>0</v>
      </c>
      <c r="I45" s="6"/>
      <c r="J45" s="6"/>
      <c r="K45" s="6"/>
    </row>
    <row r="46" spans="1:11" ht="2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3"/>
  <sheetViews>
    <sheetView workbookViewId="0">
      <selection activeCell="K22" sqref="K22:K24"/>
    </sheetView>
  </sheetViews>
  <sheetFormatPr defaultRowHeight="14.5"/>
  <cols>
    <col min="1" max="1" width="4" customWidth="1"/>
    <col min="2" max="2" width="8.453125" customWidth="1"/>
    <col min="3" max="4" width="10.26953125" customWidth="1"/>
    <col min="5" max="5" width="7.08984375" customWidth="1"/>
    <col min="6" max="6" width="9.36328125" customWidth="1"/>
    <col min="7" max="8" width="10.7265625" customWidth="1"/>
    <col min="9" max="9" width="11.36328125" customWidth="1"/>
    <col min="10" max="10" width="6.26953125" customWidth="1"/>
    <col min="11" max="11" width="12.3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spans="1:11" ht="24">
      <c r="A2" s="2" t="s">
        <v>669</v>
      </c>
      <c r="B2" s="2"/>
      <c r="C2" s="2"/>
      <c r="D2" s="2"/>
      <c r="E2" s="2"/>
      <c r="F2" s="2"/>
      <c r="G2" s="2"/>
      <c r="H2" s="2"/>
      <c r="I2" s="2"/>
      <c r="J2" s="2"/>
      <c r="K2" s="6"/>
    </row>
    <row r="3" spans="1:11" ht="24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6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6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15" t="s">
        <v>16</v>
      </c>
      <c r="B7" s="16" t="s">
        <v>425</v>
      </c>
      <c r="C7" s="16" t="s">
        <v>426</v>
      </c>
      <c r="D7" s="7"/>
      <c r="E7" s="7"/>
      <c r="F7" s="7"/>
      <c r="G7" s="7"/>
      <c r="H7" s="7"/>
      <c r="I7" s="6">
        <f t="shared" ref="I7:I39" si="0">SUM(D7:H7)</f>
        <v>0</v>
      </c>
      <c r="J7" s="6">
        <f t="shared" ref="J7:J39" si="1">AVERAGE(I7)/5</f>
        <v>0</v>
      </c>
      <c r="K7" s="6" t="b">
        <f t="shared" ref="K7:K39" si="2">IF(J7&gt;3,"ดีมาก",IF(J7&gt;2,"ดี",IF(J7&gt;1,"พอใช้",IF(J7&gt;0,"ปรับปรุง"))))</f>
        <v>0</v>
      </c>
    </row>
    <row r="8" spans="1:11" ht="24">
      <c r="A8" s="15" t="s">
        <v>16</v>
      </c>
      <c r="B8" s="16" t="s">
        <v>427</v>
      </c>
      <c r="C8" s="16" t="s">
        <v>428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1" ht="24">
      <c r="A9" s="15" t="s">
        <v>16</v>
      </c>
      <c r="B9" s="16" t="s">
        <v>30</v>
      </c>
      <c r="C9" s="16" t="s">
        <v>429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5" t="s">
        <v>16</v>
      </c>
      <c r="B10" s="16" t="s">
        <v>430</v>
      </c>
      <c r="C10" s="16" t="s">
        <v>431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5" t="s">
        <v>16</v>
      </c>
      <c r="B11" s="16" t="s">
        <v>432</v>
      </c>
      <c r="C11" s="16" t="s">
        <v>433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5" t="s">
        <v>16</v>
      </c>
      <c r="B12" s="16" t="s">
        <v>20</v>
      </c>
      <c r="C12" s="16" t="s">
        <v>434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5" t="s">
        <v>16</v>
      </c>
      <c r="B13" s="16" t="s">
        <v>435</v>
      </c>
      <c r="C13" s="16" t="s">
        <v>436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5" t="s">
        <v>16</v>
      </c>
      <c r="B14" s="16" t="s">
        <v>437</v>
      </c>
      <c r="C14" s="16" t="s">
        <v>97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5" t="s">
        <v>16</v>
      </c>
      <c r="B15" s="16" t="s">
        <v>438</v>
      </c>
      <c r="C15" s="16" t="s">
        <v>304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5" t="s">
        <v>16</v>
      </c>
      <c r="B16" s="16" t="s">
        <v>39</v>
      </c>
      <c r="C16" s="16" t="s">
        <v>439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5" t="s">
        <v>16</v>
      </c>
      <c r="B17" s="16" t="s">
        <v>440</v>
      </c>
      <c r="C17" s="16" t="s">
        <v>441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5" t="s">
        <v>16</v>
      </c>
      <c r="B18" s="16" t="s">
        <v>442</v>
      </c>
      <c r="C18" s="16" t="s">
        <v>443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5" t="s">
        <v>16</v>
      </c>
      <c r="B19" s="16" t="s">
        <v>54</v>
      </c>
      <c r="C19" s="16" t="s">
        <v>100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5" t="s">
        <v>16</v>
      </c>
      <c r="B20" s="16" t="s">
        <v>94</v>
      </c>
      <c r="C20" s="16" t="s">
        <v>444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5" t="s">
        <v>16</v>
      </c>
      <c r="B21" s="16" t="s">
        <v>445</v>
      </c>
      <c r="C21" s="16" t="s">
        <v>444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41" t="s">
        <v>16</v>
      </c>
      <c r="B22" s="42" t="s">
        <v>446</v>
      </c>
      <c r="C22" s="42" t="s">
        <v>447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72" t="s">
        <v>16</v>
      </c>
      <c r="B23" s="35" t="s">
        <v>673</v>
      </c>
      <c r="C23" s="35" t="s">
        <v>674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5" t="s">
        <v>23</v>
      </c>
      <c r="B24" s="16" t="s">
        <v>448</v>
      </c>
      <c r="C24" s="16" t="s">
        <v>449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5" t="s">
        <v>23</v>
      </c>
      <c r="B25" s="16" t="s">
        <v>450</v>
      </c>
      <c r="C25" s="16" t="s">
        <v>451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5" t="s">
        <v>23</v>
      </c>
      <c r="B26" s="16" t="s">
        <v>452</v>
      </c>
      <c r="C26" s="16" t="s">
        <v>670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5" t="s">
        <v>23</v>
      </c>
      <c r="B27" s="16" t="s">
        <v>405</v>
      </c>
      <c r="C27" s="16" t="s">
        <v>139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5" t="s">
        <v>23</v>
      </c>
      <c r="B28" s="16" t="s">
        <v>79</v>
      </c>
      <c r="C28" s="16" t="s">
        <v>100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5" t="s">
        <v>23</v>
      </c>
      <c r="B29" s="16" t="s">
        <v>26</v>
      </c>
      <c r="C29" s="16" t="s">
        <v>74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5" t="s">
        <v>23</v>
      </c>
      <c r="B30" s="16" t="s">
        <v>453</v>
      </c>
      <c r="C30" s="16" t="s">
        <v>454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5" t="s">
        <v>23</v>
      </c>
      <c r="B31" s="16" t="s">
        <v>455</v>
      </c>
      <c r="C31" s="16" t="s">
        <v>456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5" t="s">
        <v>23</v>
      </c>
      <c r="B32" s="16" t="s">
        <v>457</v>
      </c>
      <c r="C32" s="16" t="s">
        <v>458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5" t="s">
        <v>23</v>
      </c>
      <c r="B33" s="16" t="s">
        <v>459</v>
      </c>
      <c r="C33" s="16" t="s">
        <v>460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5" t="s">
        <v>23</v>
      </c>
      <c r="B34" s="16" t="s">
        <v>461</v>
      </c>
      <c r="C34" s="16" t="s">
        <v>61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5" t="s">
        <v>23</v>
      </c>
      <c r="B35" s="16" t="s">
        <v>462</v>
      </c>
      <c r="C35" s="16" t="s">
        <v>463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5" t="s">
        <v>23</v>
      </c>
      <c r="B36" s="16" t="s">
        <v>464</v>
      </c>
      <c r="C36" s="16" t="s">
        <v>465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5" t="s">
        <v>23</v>
      </c>
      <c r="B37" s="16" t="s">
        <v>466</v>
      </c>
      <c r="C37" s="16" t="s">
        <v>81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4" t="s">
        <v>23</v>
      </c>
      <c r="B38" s="25" t="s">
        <v>467</v>
      </c>
      <c r="C38" s="25" t="s">
        <v>68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75" t="s">
        <v>23</v>
      </c>
      <c r="B39" s="76" t="s">
        <v>671</v>
      </c>
      <c r="C39" s="77" t="s">
        <v>672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6"/>
      <c r="B40" s="6"/>
      <c r="C40" s="2" t="s">
        <v>14</v>
      </c>
      <c r="D40" s="2">
        <f>COUNTIF(D7:D39,"=4")</f>
        <v>0</v>
      </c>
      <c r="E40" s="2">
        <f t="shared" ref="E40:H40" si="3">COUNTIF(E7:E39,"=4")</f>
        <v>0</v>
      </c>
      <c r="F40" s="2">
        <f t="shared" si="3"/>
        <v>0</v>
      </c>
      <c r="G40" s="2">
        <f t="shared" si="3"/>
        <v>0</v>
      </c>
      <c r="H40" s="2">
        <f t="shared" si="3"/>
        <v>0</v>
      </c>
      <c r="I40" s="6"/>
      <c r="J40" s="6"/>
      <c r="K40" s="6"/>
    </row>
    <row r="41" spans="1:11" ht="24">
      <c r="A41" s="6"/>
      <c r="B41" s="6"/>
      <c r="C41" s="2" t="s">
        <v>10</v>
      </c>
      <c r="D41" s="2">
        <f>COUNTIF(D7:D39,"=3")</f>
        <v>0</v>
      </c>
      <c r="E41" s="2">
        <f t="shared" ref="E41:H41" si="4">COUNTIF(E7:E39,"=3")</f>
        <v>0</v>
      </c>
      <c r="F41" s="2">
        <f t="shared" si="4"/>
        <v>0</v>
      </c>
      <c r="G41" s="2">
        <f t="shared" si="4"/>
        <v>0</v>
      </c>
      <c r="H41" s="2">
        <f t="shared" si="4"/>
        <v>0</v>
      </c>
      <c r="I41" s="6"/>
      <c r="J41" s="6"/>
      <c r="K41" s="6"/>
    </row>
    <row r="42" spans="1:11" ht="24">
      <c r="A42" s="6"/>
      <c r="B42" s="6"/>
      <c r="C42" s="2" t="s">
        <v>11</v>
      </c>
      <c r="D42" s="2">
        <f>COUNTIF(D7:D39,"=2")</f>
        <v>0</v>
      </c>
      <c r="E42" s="2">
        <f t="shared" ref="E42:H42" si="5">COUNTIF(E7:E39,"=2")</f>
        <v>0</v>
      </c>
      <c r="F42" s="2">
        <f t="shared" si="5"/>
        <v>0</v>
      </c>
      <c r="G42" s="2">
        <f t="shared" si="5"/>
        <v>0</v>
      </c>
      <c r="H42" s="2">
        <f t="shared" si="5"/>
        <v>0</v>
      </c>
      <c r="I42" s="6"/>
      <c r="J42" s="6"/>
      <c r="K42" s="6"/>
    </row>
    <row r="43" spans="1:11" ht="24">
      <c r="A43" s="6"/>
      <c r="B43" s="6"/>
      <c r="C43" s="2" t="s">
        <v>12</v>
      </c>
      <c r="D43" s="2">
        <f>COUNTIF(D7:D39,"=1")</f>
        <v>0</v>
      </c>
      <c r="E43" s="2">
        <f t="shared" ref="E43:H43" si="6">COUNTIF(E7:E39,"=1")</f>
        <v>0</v>
      </c>
      <c r="F43" s="2">
        <f t="shared" si="6"/>
        <v>0</v>
      </c>
      <c r="G43" s="2">
        <f t="shared" si="6"/>
        <v>0</v>
      </c>
      <c r="H43" s="2">
        <f t="shared" si="6"/>
        <v>0</v>
      </c>
      <c r="I43" s="6"/>
      <c r="J43" s="6"/>
      <c r="K43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7"/>
  <sheetViews>
    <sheetView workbookViewId="0">
      <selection activeCell="K15" sqref="K15:K19"/>
    </sheetView>
  </sheetViews>
  <sheetFormatPr defaultRowHeight="14.5"/>
  <cols>
    <col min="1" max="1" width="4.26953125" customWidth="1"/>
    <col min="2" max="2" width="8.36328125" customWidth="1"/>
    <col min="3" max="3" width="9.90625" customWidth="1"/>
    <col min="4" max="4" width="11" customWidth="1"/>
    <col min="5" max="5" width="8.26953125" customWidth="1"/>
    <col min="6" max="6" width="9.6328125" customWidth="1"/>
    <col min="7" max="7" width="9.26953125" customWidth="1"/>
    <col min="8" max="8" width="11" customWidth="1"/>
    <col min="9" max="9" width="10.453125" customWidth="1"/>
    <col min="10" max="10" width="6.90625" customWidth="1"/>
    <col min="11" max="11" width="12.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675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96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43" t="s">
        <v>16</v>
      </c>
      <c r="B7" s="44" t="s">
        <v>468</v>
      </c>
      <c r="C7" s="44" t="s">
        <v>469</v>
      </c>
      <c r="D7" s="7"/>
      <c r="E7" s="7"/>
      <c r="F7" s="7"/>
      <c r="G7" s="7"/>
      <c r="H7" s="7"/>
      <c r="I7" s="6">
        <f t="shared" ref="I7:I43" si="0">SUM(D7:H7)</f>
        <v>0</v>
      </c>
      <c r="J7" s="6">
        <f t="shared" ref="J7:J43" si="1">AVERAGE(I7)/5</f>
        <v>0</v>
      </c>
      <c r="K7" s="6" t="b">
        <f t="shared" ref="K7:K43" si="2">IF(J7&gt;3,"ดีมาก",IF(J7&gt;2,"ดี",IF(J7&gt;1,"พอใช้",IF(J7&gt;0,"ปรับปรุง"))))</f>
        <v>0</v>
      </c>
    </row>
    <row r="8" spans="1:11" ht="24">
      <c r="A8" s="11" t="s">
        <v>16</v>
      </c>
      <c r="B8" s="12" t="s">
        <v>470</v>
      </c>
      <c r="C8" s="12" t="s">
        <v>471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1" ht="24">
      <c r="A9" s="9" t="s">
        <v>16</v>
      </c>
      <c r="B9" s="10" t="s">
        <v>472</v>
      </c>
      <c r="C9" s="10" t="s">
        <v>473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1" t="s">
        <v>16</v>
      </c>
      <c r="B10" s="12" t="s">
        <v>474</v>
      </c>
      <c r="C10" s="12" t="s">
        <v>475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1" t="s">
        <v>16</v>
      </c>
      <c r="B11" s="12" t="s">
        <v>476</v>
      </c>
      <c r="C11" s="12" t="s">
        <v>87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1" t="s">
        <v>16</v>
      </c>
      <c r="B12" s="12" t="s">
        <v>477</v>
      </c>
      <c r="C12" s="12" t="s">
        <v>478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9" t="s">
        <v>16</v>
      </c>
      <c r="B13" s="10" t="s">
        <v>479</v>
      </c>
      <c r="C13" s="10" t="s">
        <v>480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1" t="s">
        <v>16</v>
      </c>
      <c r="B14" s="12" t="s">
        <v>481</v>
      </c>
      <c r="C14" s="12" t="s">
        <v>482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1" t="s">
        <v>16</v>
      </c>
      <c r="B15" s="12" t="s">
        <v>483</v>
      </c>
      <c r="C15" s="12" t="s">
        <v>484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1" t="s">
        <v>16</v>
      </c>
      <c r="B16" s="12" t="s">
        <v>485</v>
      </c>
      <c r="C16" s="12" t="s">
        <v>121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70" t="s">
        <v>16</v>
      </c>
      <c r="B17" s="71" t="s">
        <v>676</v>
      </c>
      <c r="C17" s="71" t="s">
        <v>677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78" t="s">
        <v>16</v>
      </c>
      <c r="B18" s="79" t="s">
        <v>678</v>
      </c>
      <c r="C18" s="79" t="s">
        <v>679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1" t="s">
        <v>23</v>
      </c>
      <c r="B19" s="12" t="s">
        <v>486</v>
      </c>
      <c r="C19" s="12" t="s">
        <v>487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1" t="s">
        <v>23</v>
      </c>
      <c r="B20" s="12" t="s">
        <v>76</v>
      </c>
      <c r="C20" s="12" t="s">
        <v>488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1" t="s">
        <v>23</v>
      </c>
      <c r="B21" s="12" t="s">
        <v>67</v>
      </c>
      <c r="C21" s="12" t="s">
        <v>489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1" t="s">
        <v>23</v>
      </c>
      <c r="B22" s="12" t="s">
        <v>490</v>
      </c>
      <c r="C22" s="12" t="s">
        <v>491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1" t="s">
        <v>23</v>
      </c>
      <c r="B23" s="12" t="s">
        <v>492</v>
      </c>
      <c r="C23" s="12" t="s">
        <v>493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1" t="s">
        <v>23</v>
      </c>
      <c r="B24" s="12" t="s">
        <v>494</v>
      </c>
      <c r="C24" s="12" t="s">
        <v>495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1" t="s">
        <v>23</v>
      </c>
      <c r="B25" s="12" t="s">
        <v>244</v>
      </c>
      <c r="C25" s="12" t="s">
        <v>496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1" t="s">
        <v>23</v>
      </c>
      <c r="B26" s="12" t="s">
        <v>497</v>
      </c>
      <c r="C26" s="12" t="s">
        <v>498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1" t="s">
        <v>23</v>
      </c>
      <c r="B27" s="12" t="s">
        <v>499</v>
      </c>
      <c r="C27" s="12" t="s">
        <v>500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1" t="s">
        <v>23</v>
      </c>
      <c r="B28" s="12" t="s">
        <v>501</v>
      </c>
      <c r="C28" s="12" t="s">
        <v>502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1" t="s">
        <v>23</v>
      </c>
      <c r="B29" s="12" t="s">
        <v>503</v>
      </c>
      <c r="C29" s="12" t="s">
        <v>504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1" t="s">
        <v>23</v>
      </c>
      <c r="B30" s="12" t="s">
        <v>505</v>
      </c>
      <c r="C30" s="12" t="s">
        <v>506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1" t="s">
        <v>23</v>
      </c>
      <c r="B31" s="12" t="s">
        <v>507</v>
      </c>
      <c r="C31" s="12" t="s">
        <v>508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1" t="s">
        <v>23</v>
      </c>
      <c r="B32" s="12" t="s">
        <v>509</v>
      </c>
      <c r="C32" s="12" t="s">
        <v>510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1" t="s">
        <v>23</v>
      </c>
      <c r="B33" s="12" t="s">
        <v>511</v>
      </c>
      <c r="C33" s="12" t="s">
        <v>512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1" t="s">
        <v>23</v>
      </c>
      <c r="B34" s="12" t="s">
        <v>418</v>
      </c>
      <c r="C34" s="12" t="s">
        <v>92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1" t="s">
        <v>23</v>
      </c>
      <c r="B35" s="12" t="s">
        <v>513</v>
      </c>
      <c r="C35" s="12" t="s">
        <v>514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1" t="s">
        <v>23</v>
      </c>
      <c r="B36" s="12" t="s">
        <v>515</v>
      </c>
      <c r="C36" s="12" t="s">
        <v>516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1" t="s">
        <v>23</v>
      </c>
      <c r="B37" s="12" t="s">
        <v>517</v>
      </c>
      <c r="C37" s="12" t="s">
        <v>518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1" t="s">
        <v>23</v>
      </c>
      <c r="B38" s="12" t="s">
        <v>519</v>
      </c>
      <c r="C38" s="12" t="s">
        <v>72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1" t="s">
        <v>23</v>
      </c>
      <c r="B39" s="12" t="s">
        <v>520</v>
      </c>
      <c r="C39" s="12" t="s">
        <v>29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1" t="s">
        <v>23</v>
      </c>
      <c r="B40" s="12" t="s">
        <v>521</v>
      </c>
      <c r="C40" s="12" t="s">
        <v>80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11" t="s">
        <v>23</v>
      </c>
      <c r="B41" s="12" t="s">
        <v>522</v>
      </c>
      <c r="C41" s="12" t="s">
        <v>523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45" t="s">
        <v>23</v>
      </c>
      <c r="B42" s="46" t="s">
        <v>524</v>
      </c>
      <c r="C42" s="46" t="s">
        <v>525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75" t="s">
        <v>23</v>
      </c>
      <c r="B43" s="76" t="s">
        <v>680</v>
      </c>
      <c r="C43" s="77" t="s">
        <v>681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6"/>
      <c r="B44" s="6"/>
      <c r="C44" s="2" t="s">
        <v>14</v>
      </c>
      <c r="D44" s="2">
        <f>COUNTIF(D7:D43,"=4")</f>
        <v>0</v>
      </c>
      <c r="E44" s="2">
        <f t="shared" ref="E44:H44" si="3">COUNTIF(E7:E43,"=4")</f>
        <v>0</v>
      </c>
      <c r="F44" s="2">
        <f t="shared" si="3"/>
        <v>0</v>
      </c>
      <c r="G44" s="2">
        <f t="shared" si="3"/>
        <v>0</v>
      </c>
      <c r="H44" s="2">
        <f t="shared" si="3"/>
        <v>0</v>
      </c>
      <c r="I44" s="6"/>
      <c r="J44" s="6"/>
      <c r="K44" s="6"/>
    </row>
    <row r="45" spans="1:11" ht="24">
      <c r="A45" s="6"/>
      <c r="B45" s="6"/>
      <c r="C45" s="2" t="s">
        <v>10</v>
      </c>
      <c r="D45" s="2">
        <f>COUNTIF(D7:D43,"=3")</f>
        <v>0</v>
      </c>
      <c r="E45" s="2">
        <f t="shared" ref="E45:H45" si="4">COUNTIF(E7:E43,"=3")</f>
        <v>0</v>
      </c>
      <c r="F45" s="2">
        <f t="shared" si="4"/>
        <v>0</v>
      </c>
      <c r="G45" s="2">
        <f t="shared" si="4"/>
        <v>0</v>
      </c>
      <c r="H45" s="2">
        <f t="shared" si="4"/>
        <v>0</v>
      </c>
      <c r="I45" s="6"/>
      <c r="J45" s="6"/>
      <c r="K45" s="6"/>
    </row>
    <row r="46" spans="1:11" ht="24">
      <c r="A46" s="6"/>
      <c r="B46" s="6"/>
      <c r="C46" s="2" t="s">
        <v>11</v>
      </c>
      <c r="D46" s="2">
        <f>COUNTIF(D7:D43,"=2")</f>
        <v>0</v>
      </c>
      <c r="E46" s="2">
        <f t="shared" ref="E46:H46" si="5">COUNTIF(E7:E43,"=2")</f>
        <v>0</v>
      </c>
      <c r="F46" s="2">
        <f t="shared" si="5"/>
        <v>0</v>
      </c>
      <c r="G46" s="2">
        <f t="shared" si="5"/>
        <v>0</v>
      </c>
      <c r="H46" s="2">
        <f t="shared" si="5"/>
        <v>0</v>
      </c>
      <c r="I46" s="6"/>
      <c r="J46" s="6"/>
      <c r="K46" s="6"/>
    </row>
    <row r="47" spans="1:11" ht="24">
      <c r="A47" s="6"/>
      <c r="B47" s="6"/>
      <c r="C47" s="2" t="s">
        <v>12</v>
      </c>
      <c r="D47" s="2">
        <f>COUNTIF(D7:D43,"=1")</f>
        <v>0</v>
      </c>
      <c r="E47" s="2">
        <f t="shared" ref="E47:H47" si="6">COUNTIF(E7:E43,"=1")</f>
        <v>0</v>
      </c>
      <c r="F47" s="2">
        <f t="shared" si="6"/>
        <v>0</v>
      </c>
      <c r="G47" s="2">
        <f t="shared" si="6"/>
        <v>0</v>
      </c>
      <c r="H47" s="2">
        <f t="shared" si="6"/>
        <v>0</v>
      </c>
      <c r="I47" s="6"/>
      <c r="J47" s="6"/>
      <c r="K47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6"/>
  <sheetViews>
    <sheetView topLeftCell="C33" zoomScale="99" zoomScaleNormal="99" workbookViewId="0">
      <selection activeCell="D46" sqref="D46:H46"/>
    </sheetView>
  </sheetViews>
  <sheetFormatPr defaultRowHeight="14.5"/>
  <cols>
    <col min="1" max="1" width="4.08984375" customWidth="1"/>
    <col min="2" max="2" width="8.453125" customWidth="1"/>
    <col min="3" max="3" width="11.6328125" customWidth="1"/>
    <col min="4" max="4" width="9.36328125" customWidth="1"/>
    <col min="5" max="5" width="5.7265625" customWidth="1"/>
    <col min="6" max="6" width="10.26953125" customWidth="1"/>
    <col min="7" max="7" width="9"/>
    <col min="8" max="8" width="10.36328125" customWidth="1"/>
    <col min="9" max="9" width="11.36328125" customWidth="1"/>
    <col min="10" max="10" width="5.08984375" customWidth="1"/>
    <col min="11" max="11" width="13.0898437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682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55" t="s">
        <v>1</v>
      </c>
      <c r="B5" s="55"/>
      <c r="C5" s="55"/>
      <c r="D5" s="54" t="s">
        <v>2</v>
      </c>
      <c r="E5" s="54"/>
      <c r="F5" s="54"/>
      <c r="G5" s="54"/>
      <c r="H5" s="54"/>
      <c r="I5" s="55" t="s">
        <v>8</v>
      </c>
      <c r="J5" s="55" t="s">
        <v>13</v>
      </c>
      <c r="K5" s="55" t="s">
        <v>9</v>
      </c>
    </row>
    <row r="6" spans="1:11" ht="24">
      <c r="A6" s="55"/>
      <c r="B6" s="55"/>
      <c r="C6" s="55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5"/>
      <c r="J6" s="55"/>
      <c r="K6" s="55"/>
    </row>
    <row r="7" spans="1:11" ht="24">
      <c r="A7" s="47" t="s">
        <v>16</v>
      </c>
      <c r="B7" s="48" t="s">
        <v>526</v>
      </c>
      <c r="C7" s="48" t="s">
        <v>527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9" t="s">
        <v>16</v>
      </c>
      <c r="B8" s="20" t="s">
        <v>30</v>
      </c>
      <c r="C8" s="20" t="s">
        <v>528</v>
      </c>
      <c r="D8" s="7"/>
      <c r="E8" s="7"/>
      <c r="F8" s="7"/>
      <c r="G8" s="7"/>
      <c r="H8" s="7"/>
      <c r="I8" s="6">
        <f t="shared" ref="I8:I42" si="0">SUM(D8:H8)</f>
        <v>0</v>
      </c>
      <c r="J8" s="6">
        <f t="shared" ref="J8:J42" si="1">AVERAGE(I8)/5</f>
        <v>0</v>
      </c>
      <c r="K8" s="6" t="b">
        <f t="shared" ref="K8:K42" si="2">IF(J8&gt;3,"ดีมาก",IF(J8&gt;2,"ดี",IF(J8&gt;1,"พอใช้",IF(J8&gt;0,"ปรับปรุง"))))</f>
        <v>0</v>
      </c>
    </row>
    <row r="9" spans="1:11" ht="24">
      <c r="A9" s="19" t="s">
        <v>16</v>
      </c>
      <c r="B9" s="20" t="s">
        <v>529</v>
      </c>
      <c r="C9" s="20" t="s">
        <v>83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9" t="s">
        <v>16</v>
      </c>
      <c r="B10" s="20" t="s">
        <v>530</v>
      </c>
      <c r="C10" s="20" t="s">
        <v>531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9" t="s">
        <v>16</v>
      </c>
      <c r="B11" s="20" t="s">
        <v>532</v>
      </c>
      <c r="C11" s="20" t="s">
        <v>533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9" t="s">
        <v>16</v>
      </c>
      <c r="B12" s="20" t="s">
        <v>534</v>
      </c>
      <c r="C12" s="20" t="s">
        <v>35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9" t="s">
        <v>16</v>
      </c>
      <c r="B13" s="20" t="s">
        <v>535</v>
      </c>
      <c r="C13" s="20" t="s">
        <v>536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9" t="s">
        <v>16</v>
      </c>
      <c r="B14" s="20" t="s">
        <v>537</v>
      </c>
      <c r="C14" s="20" t="s">
        <v>538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9" t="s">
        <v>16</v>
      </c>
      <c r="B15" s="20" t="s">
        <v>21</v>
      </c>
      <c r="C15" s="20" t="s">
        <v>539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5" t="s">
        <v>16</v>
      </c>
      <c r="B16" s="16" t="s">
        <v>540</v>
      </c>
      <c r="C16" s="16" t="s">
        <v>541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9" t="s">
        <v>16</v>
      </c>
      <c r="B17" s="20" t="s">
        <v>229</v>
      </c>
      <c r="C17" s="20" t="s">
        <v>542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5" t="s">
        <v>16</v>
      </c>
      <c r="B18" s="16" t="s">
        <v>543</v>
      </c>
      <c r="C18" s="16" t="s">
        <v>544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5" t="s">
        <v>23</v>
      </c>
      <c r="B19" s="16" t="s">
        <v>545</v>
      </c>
      <c r="C19" s="16" t="s">
        <v>546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9" t="s">
        <v>23</v>
      </c>
      <c r="B20" s="20" t="s">
        <v>55</v>
      </c>
      <c r="C20" s="20" t="s">
        <v>547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9" t="s">
        <v>23</v>
      </c>
      <c r="B21" s="20" t="s">
        <v>548</v>
      </c>
      <c r="C21" s="20" t="s">
        <v>549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9" t="s">
        <v>23</v>
      </c>
      <c r="B22" s="20" t="s">
        <v>550</v>
      </c>
      <c r="C22" s="20" t="s">
        <v>551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9" t="s">
        <v>23</v>
      </c>
      <c r="B23" s="20" t="s">
        <v>552</v>
      </c>
      <c r="C23" s="20" t="s">
        <v>553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9" t="s">
        <v>23</v>
      </c>
      <c r="B24" s="20" t="s">
        <v>554</v>
      </c>
      <c r="C24" s="20" t="s">
        <v>555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9" t="s">
        <v>23</v>
      </c>
      <c r="B25" s="20" t="s">
        <v>56</v>
      </c>
      <c r="C25" s="20" t="s">
        <v>556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9" t="s">
        <v>23</v>
      </c>
      <c r="B26" s="20" t="s">
        <v>244</v>
      </c>
      <c r="C26" s="20" t="s">
        <v>557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9" t="s">
        <v>23</v>
      </c>
      <c r="B27" s="20" t="s">
        <v>352</v>
      </c>
      <c r="C27" s="20" t="s">
        <v>558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9" t="s">
        <v>23</v>
      </c>
      <c r="B28" s="20" t="s">
        <v>559</v>
      </c>
      <c r="C28" s="20" t="s">
        <v>560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9" t="s">
        <v>23</v>
      </c>
      <c r="B29" s="20" t="s">
        <v>62</v>
      </c>
      <c r="C29" s="20" t="s">
        <v>561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9" t="s">
        <v>23</v>
      </c>
      <c r="B30" s="20" t="s">
        <v>562</v>
      </c>
      <c r="C30" s="20" t="s">
        <v>563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9" t="s">
        <v>23</v>
      </c>
      <c r="B31" s="20" t="s">
        <v>564</v>
      </c>
      <c r="C31" s="20" t="s">
        <v>565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9" t="s">
        <v>23</v>
      </c>
      <c r="B32" s="20" t="s">
        <v>566</v>
      </c>
      <c r="C32" s="20" t="s">
        <v>88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9" t="s">
        <v>23</v>
      </c>
      <c r="B33" s="20" t="s">
        <v>567</v>
      </c>
      <c r="C33" s="20" t="s">
        <v>568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9" t="s">
        <v>23</v>
      </c>
      <c r="B34" s="20" t="s">
        <v>569</v>
      </c>
      <c r="C34" s="20" t="s">
        <v>570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9" t="s">
        <v>23</v>
      </c>
      <c r="B35" s="20" t="s">
        <v>358</v>
      </c>
      <c r="C35" s="20" t="s">
        <v>571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9" t="s">
        <v>23</v>
      </c>
      <c r="B36" s="20" t="s">
        <v>572</v>
      </c>
      <c r="C36" s="20" t="s">
        <v>573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9" t="s">
        <v>23</v>
      </c>
      <c r="B37" s="20" t="s">
        <v>36</v>
      </c>
      <c r="C37" s="20" t="s">
        <v>574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9" t="s">
        <v>23</v>
      </c>
      <c r="B38" s="20" t="s">
        <v>575</v>
      </c>
      <c r="C38" s="20" t="s">
        <v>576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9" t="s">
        <v>23</v>
      </c>
      <c r="B39" s="20" t="s">
        <v>71</v>
      </c>
      <c r="C39" s="20" t="s">
        <v>577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9" t="s">
        <v>23</v>
      </c>
      <c r="B40" s="20" t="s">
        <v>578</v>
      </c>
      <c r="C40" s="20" t="s">
        <v>579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19" t="s">
        <v>23</v>
      </c>
      <c r="B41" s="20" t="s">
        <v>580</v>
      </c>
      <c r="C41" s="20" t="s">
        <v>581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49" t="s">
        <v>23</v>
      </c>
      <c r="B42" s="50" t="s">
        <v>582</v>
      </c>
      <c r="C42" s="50" t="s">
        <v>583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6"/>
      <c r="B43" s="6"/>
      <c r="C43" s="2" t="s">
        <v>14</v>
      </c>
      <c r="D43" s="2">
        <f>COUNTIF(D7:D42,"=4")</f>
        <v>0</v>
      </c>
      <c r="E43" s="2">
        <f t="shared" ref="E43:H43" si="3">COUNTIF(E7:E42,"=4")</f>
        <v>0</v>
      </c>
      <c r="F43" s="2">
        <f t="shared" si="3"/>
        <v>0</v>
      </c>
      <c r="G43" s="2">
        <f t="shared" si="3"/>
        <v>0</v>
      </c>
      <c r="H43" s="2">
        <f t="shared" si="3"/>
        <v>0</v>
      </c>
      <c r="I43" s="6"/>
      <c r="J43" s="6"/>
      <c r="K43" s="6"/>
    </row>
    <row r="44" spans="1:11" ht="24">
      <c r="A44" s="6"/>
      <c r="B44" s="6"/>
      <c r="C44" s="2" t="s">
        <v>10</v>
      </c>
      <c r="D44" s="2">
        <f>COUNTIF(D7:D42,"=3")</f>
        <v>0</v>
      </c>
      <c r="E44" s="2">
        <f t="shared" ref="E44:H44" si="4">COUNTIF(E7:E42,"=3")</f>
        <v>0</v>
      </c>
      <c r="F44" s="2">
        <f t="shared" si="4"/>
        <v>0</v>
      </c>
      <c r="G44" s="2">
        <f t="shared" si="4"/>
        <v>0</v>
      </c>
      <c r="H44" s="2">
        <f t="shared" si="4"/>
        <v>0</v>
      </c>
      <c r="I44" s="6"/>
      <c r="J44" s="6"/>
      <c r="K44" s="6"/>
    </row>
    <row r="45" spans="1:11" ht="24">
      <c r="A45" s="6"/>
      <c r="B45" s="6"/>
      <c r="C45" s="2" t="s">
        <v>11</v>
      </c>
      <c r="D45" s="2">
        <f>COUNTIF(D7:D42,"=2")</f>
        <v>0</v>
      </c>
      <c r="E45" s="2">
        <f t="shared" ref="E45:H45" si="5">COUNTIF(E7:E42,"=2")</f>
        <v>0</v>
      </c>
      <c r="F45" s="2">
        <f t="shared" si="5"/>
        <v>0</v>
      </c>
      <c r="G45" s="2">
        <f t="shared" si="5"/>
        <v>0</v>
      </c>
      <c r="H45" s="2">
        <f t="shared" si="5"/>
        <v>0</v>
      </c>
      <c r="I45" s="6"/>
      <c r="J45" s="6"/>
      <c r="K45" s="6"/>
    </row>
    <row r="46" spans="1:11" ht="24">
      <c r="A46" s="6"/>
      <c r="B46" s="6"/>
      <c r="C46" s="2" t="s">
        <v>12</v>
      </c>
      <c r="D46" s="2">
        <f>COUNTIF(D7:D42,"=1")</f>
        <v>0</v>
      </c>
      <c r="E46" s="2">
        <f t="shared" ref="E46:H46" si="6">COUNTIF(E7:E42,"=1")</f>
        <v>0</v>
      </c>
      <c r="F46" s="2">
        <f t="shared" si="6"/>
        <v>0</v>
      </c>
      <c r="G46" s="2">
        <f t="shared" si="6"/>
        <v>0</v>
      </c>
      <c r="H46" s="2">
        <f t="shared" si="6"/>
        <v>0</v>
      </c>
      <c r="I46" s="6"/>
      <c r="J46" s="6"/>
      <c r="K46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</dc:creator>
  <cp:lastModifiedBy>Thanittha Chuenchit</cp:lastModifiedBy>
  <dcterms:created xsi:type="dcterms:W3CDTF">2019-01-06T03:19:43Z</dcterms:created>
  <dcterms:modified xsi:type="dcterms:W3CDTF">2023-12-22T06:51:46Z</dcterms:modified>
</cp:coreProperties>
</file>